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Oficial-OAI\Desktop\"/>
    </mc:Choice>
  </mc:AlternateContent>
  <xr:revisionPtr revIDLastSave="0" documentId="8_{477C9979-E1B4-4B1F-8D71-C4817D2320A0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Plantilla Ejecución " sheetId="3" r:id="rId1"/>
  </sheets>
  <definedNames>
    <definedName name="_xlnm.Print_Area" localSheetId="0">'Plantilla Ejecución '!$A$1:$R$116</definedName>
    <definedName name="_xlnm.Print_Titles" localSheetId="0">'Plantilla Ejecución '!$1:$13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60" i="3" l="1"/>
  <c r="R61" i="3"/>
  <c r="R62" i="3"/>
  <c r="R63" i="3"/>
  <c r="R64" i="3"/>
  <c r="R65" i="3"/>
  <c r="R66" i="3"/>
  <c r="R67" i="3"/>
  <c r="R59" i="3"/>
  <c r="R34" i="3"/>
  <c r="R35" i="3"/>
  <c r="R36" i="3"/>
  <c r="R37" i="3"/>
  <c r="R38" i="3"/>
  <c r="R39" i="3"/>
  <c r="R40" i="3"/>
  <c r="R41" i="3"/>
  <c r="R33" i="3"/>
  <c r="R24" i="3"/>
  <c r="R25" i="3"/>
  <c r="R26" i="3"/>
  <c r="R27" i="3"/>
  <c r="R28" i="3"/>
  <c r="R29" i="3"/>
  <c r="R30" i="3"/>
  <c r="R31" i="3"/>
  <c r="R23" i="3"/>
  <c r="R18" i="3"/>
  <c r="R19" i="3"/>
  <c r="R20" i="3"/>
  <c r="R21" i="3"/>
  <c r="R17" i="3"/>
  <c r="Q76" i="3"/>
  <c r="Q73" i="3"/>
  <c r="Q68" i="3"/>
  <c r="Q58" i="3"/>
  <c r="Q32" i="3"/>
  <c r="Q22" i="3"/>
  <c r="Q16" i="3"/>
  <c r="R85" i="3"/>
  <c r="N76" i="3"/>
  <c r="O76" i="3"/>
  <c r="P76" i="3"/>
  <c r="N73" i="3"/>
  <c r="O73" i="3"/>
  <c r="P73" i="3"/>
  <c r="N68" i="3"/>
  <c r="O68" i="3"/>
  <c r="P68" i="3"/>
  <c r="P58" i="3"/>
  <c r="P32" i="3"/>
  <c r="P22" i="3"/>
  <c r="P16" i="3"/>
  <c r="O58" i="3"/>
  <c r="O32" i="3"/>
  <c r="O22" i="3"/>
  <c r="O16" i="3"/>
  <c r="N58" i="3"/>
  <c r="N32" i="3"/>
  <c r="N22" i="3"/>
  <c r="N16" i="3"/>
  <c r="M76" i="3"/>
  <c r="M73" i="3"/>
  <c r="M68" i="3"/>
  <c r="M58" i="3"/>
  <c r="M50" i="3"/>
  <c r="M42" i="3"/>
  <c r="M32" i="3"/>
  <c r="M22" i="3"/>
  <c r="M16" i="3"/>
  <c r="Q80" i="3" l="1"/>
  <c r="Q91" i="3" s="1"/>
  <c r="Q15" i="3"/>
  <c r="P80" i="3"/>
  <c r="P15" i="3"/>
  <c r="O80" i="3"/>
  <c r="O91" i="3" s="1"/>
  <c r="O15" i="3"/>
  <c r="M80" i="3"/>
  <c r="M91" i="3" s="1"/>
  <c r="R16" i="3"/>
  <c r="N80" i="3"/>
  <c r="N91" i="3" s="1"/>
  <c r="N15" i="3"/>
  <c r="M15" i="3"/>
  <c r="P91" i="3" l="1"/>
  <c r="L58" i="3"/>
  <c r="L32" i="3"/>
  <c r="L22" i="3"/>
  <c r="L16" i="3"/>
  <c r="K58" i="3"/>
  <c r="K32" i="3"/>
  <c r="K22" i="3"/>
  <c r="K16" i="3"/>
  <c r="E34" i="3"/>
  <c r="E35" i="3"/>
  <c r="E36" i="3"/>
  <c r="E37" i="3"/>
  <c r="E38" i="3"/>
  <c r="E39" i="3"/>
  <c r="E40" i="3"/>
  <c r="E41" i="3"/>
  <c r="E33" i="3"/>
  <c r="E24" i="3"/>
  <c r="E25" i="3"/>
  <c r="E26" i="3"/>
  <c r="E27" i="3"/>
  <c r="E28" i="3"/>
  <c r="E29" i="3"/>
  <c r="E30" i="3"/>
  <c r="E31" i="3"/>
  <c r="E23" i="3"/>
  <c r="E19" i="3"/>
  <c r="E20" i="3"/>
  <c r="E21" i="3"/>
  <c r="E18" i="3"/>
  <c r="E17" i="3"/>
  <c r="D76" i="3"/>
  <c r="D73" i="3"/>
  <c r="D68" i="3"/>
  <c r="D58" i="3"/>
  <c r="D50" i="3"/>
  <c r="D42" i="3"/>
  <c r="D32" i="3"/>
  <c r="D22" i="3"/>
  <c r="D16" i="3"/>
  <c r="L80" i="3" l="1"/>
  <c r="L91" i="3" s="1"/>
  <c r="L15" i="3"/>
  <c r="K80" i="3"/>
  <c r="K15" i="3"/>
  <c r="D15" i="3"/>
  <c r="D80" i="3" s="1"/>
  <c r="D91" i="3" s="1"/>
  <c r="K91" i="3" l="1"/>
  <c r="D13" i="3"/>
  <c r="J58" i="3"/>
  <c r="I32" i="3"/>
  <c r="J32" i="3"/>
  <c r="J22" i="3"/>
  <c r="J16" i="3"/>
  <c r="I22" i="3"/>
  <c r="I16" i="3"/>
  <c r="R87" i="3"/>
  <c r="R88" i="3"/>
  <c r="R89" i="3"/>
  <c r="R86" i="3"/>
  <c r="R82" i="3"/>
  <c r="R83" i="3"/>
  <c r="R84" i="3"/>
  <c r="R81" i="3"/>
  <c r="R78" i="3"/>
  <c r="R79" i="3"/>
  <c r="R77" i="3"/>
  <c r="R75" i="3"/>
  <c r="R74" i="3"/>
  <c r="R70" i="3"/>
  <c r="R71" i="3"/>
  <c r="R72" i="3"/>
  <c r="R52" i="3"/>
  <c r="R53" i="3"/>
  <c r="R54" i="3"/>
  <c r="R55" i="3"/>
  <c r="R56" i="3"/>
  <c r="R57" i="3"/>
  <c r="R51" i="3"/>
  <c r="R44" i="3"/>
  <c r="R45" i="3"/>
  <c r="R46" i="3"/>
  <c r="R47" i="3"/>
  <c r="R48" i="3"/>
  <c r="R49" i="3"/>
  <c r="R43" i="3"/>
  <c r="R69" i="3"/>
  <c r="H32" i="3"/>
  <c r="H22" i="3"/>
  <c r="H16" i="3"/>
  <c r="C76" i="3"/>
  <c r="E76" i="3" s="1"/>
  <c r="C73" i="3"/>
  <c r="E73" i="3" s="1"/>
  <c r="C68" i="3"/>
  <c r="C58" i="3"/>
  <c r="C50" i="3"/>
  <c r="C42" i="3"/>
  <c r="C32" i="3"/>
  <c r="C22" i="3"/>
  <c r="C16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69" i="3"/>
  <c r="E70" i="3"/>
  <c r="E71" i="3"/>
  <c r="E72" i="3"/>
  <c r="E74" i="3"/>
  <c r="E75" i="3"/>
  <c r="E77" i="3"/>
  <c r="E78" i="3"/>
  <c r="E79" i="3"/>
  <c r="E81" i="3"/>
  <c r="E82" i="3"/>
  <c r="E83" i="3"/>
  <c r="E84" i="3"/>
  <c r="E85" i="3"/>
  <c r="E86" i="3"/>
  <c r="E87" i="3"/>
  <c r="E88" i="3"/>
  <c r="E89" i="3"/>
  <c r="G76" i="3"/>
  <c r="G73" i="3"/>
  <c r="G68" i="3"/>
  <c r="G58" i="3"/>
  <c r="G50" i="3"/>
  <c r="G42" i="3"/>
  <c r="G32" i="3"/>
  <c r="G22" i="3"/>
  <c r="G16" i="3"/>
  <c r="J80" i="3" l="1"/>
  <c r="J91" i="3" s="1"/>
  <c r="I80" i="3"/>
  <c r="I91" i="3" s="1"/>
  <c r="J15" i="3"/>
  <c r="I15" i="3"/>
  <c r="H80" i="3"/>
  <c r="H15" i="3"/>
  <c r="C15" i="3"/>
  <c r="G80" i="3"/>
  <c r="G91" i="3" s="1"/>
  <c r="G15" i="3"/>
  <c r="H91" i="3" l="1"/>
  <c r="C80" i="3"/>
  <c r="B68" i="3"/>
  <c r="E68" i="3" s="1"/>
  <c r="B58" i="3"/>
  <c r="E58" i="3" s="1"/>
  <c r="B42" i="3"/>
  <c r="E42" i="3" s="1"/>
  <c r="B32" i="3"/>
  <c r="E32" i="3" s="1"/>
  <c r="B22" i="3"/>
  <c r="E22" i="3" s="1"/>
  <c r="B16" i="3"/>
  <c r="E16" i="3" s="1"/>
  <c r="C13" i="3" l="1"/>
  <c r="B15" i="3"/>
  <c r="E15" i="3" s="1"/>
  <c r="B80" i="3" l="1"/>
  <c r="E80" i="3" s="1"/>
  <c r="C91" i="3"/>
  <c r="B13" i="3"/>
  <c r="E13" i="3" s="1"/>
  <c r="B91" i="3" l="1"/>
  <c r="E91" i="3" s="1"/>
  <c r="F76" i="3" l="1"/>
  <c r="R76" i="3" s="1"/>
  <c r="F42" i="3"/>
  <c r="R42" i="3" s="1"/>
  <c r="F32" i="3"/>
  <c r="R32" i="3" s="1"/>
  <c r="F22" i="3"/>
  <c r="R22" i="3" s="1"/>
  <c r="F16" i="3"/>
  <c r="F50" i="3"/>
  <c r="R50" i="3" s="1"/>
  <c r="F58" i="3"/>
  <c r="R58" i="3" s="1"/>
  <c r="F68" i="3"/>
  <c r="R68" i="3" s="1"/>
  <c r="F73" i="3"/>
  <c r="R73" i="3" s="1"/>
  <c r="F15" i="3" l="1"/>
  <c r="R15" i="3" s="1"/>
  <c r="F80" i="3" l="1"/>
  <c r="R80" i="3" s="1"/>
  <c r="R91" i="3" l="1"/>
  <c r="F91" i="3"/>
</calcChain>
</file>

<file path=xl/sharedStrings.xml><?xml version="1.0" encoding="utf-8"?>
<sst xmlns="http://schemas.openxmlformats.org/spreadsheetml/2006/main" count="113" uniqueCount="113">
  <si>
    <t>En RD$</t>
  </si>
  <si>
    <t>Detalle</t>
  </si>
  <si>
    <t>2 - GASTOS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</si>
  <si>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</si>
  <si>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</si>
  <si>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</si>
  <si>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</si>
  <si>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</si>
  <si>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</si>
  <si>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</si>
  <si>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</si>
  <si>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</si>
  <si>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</si>
  <si>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</si>
  <si>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</si>
  <si>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</si>
  <si>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</si>
  <si>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</si>
  <si>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</si>
  <si>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</si>
  <si>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</si>
  <si>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</si>
  <si>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</si>
  <si>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</si>
  <si>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</si>
  <si>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</si>
  <si>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</si>
  <si>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</si>
  <si>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</si>
  <si>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</si>
  <si>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</si>
  <si>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</si>
  <si>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</si>
  <si>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</si>
  <si>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</si>
  <si>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</si>
  <si>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</si>
  <si>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</si>
  <si>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</si>
  <si>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</si>
  <si>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</si>
  <si>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</si>
  <si>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</si>
  <si>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</si>
  <si>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</si>
  <si>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</si>
  <si>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</si>
  <si>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</si>
  <si>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</si>
  <si>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</si>
  <si>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</si>
  <si>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</si>
  <si>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</si>
  <si>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</si>
  <si>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</si>
  <si>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</si>
  <si>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</si>
  <si>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</si>
  <si>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</si>
  <si>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</si>
  <si>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</si>
  <si>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</si>
  <si>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</si>
  <si>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</si>
  <si>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</si>
  <si>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</si>
  <si>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</si>
  <si>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</si>
  <si>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</si>
  <si>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</si>
  <si>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</si>
  <si>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</si>
  <si>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</si>
  <si>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</si>
  <si>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</si>
  <si>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</si>
  <si>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</si>
  <si>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</si>
  <si>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Ejecución de Gastos y Aplicaciones Financieras </t>
  </si>
  <si>
    <t xml:space="preserve">Enero </t>
  </si>
  <si>
    <t>Total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</si>
  <si>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</si>
  <si>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</si>
  <si>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</si>
  <si>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</si>
  <si>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</si>
  <si>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</si>
  <si>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2.1-REMUNERACIONES Y CONTRIBUCIONES</t>
  </si>
  <si>
    <t>6.Fuente:  Reporte del -SIGEF</t>
  </si>
  <si>
    <t>c</t>
  </si>
  <si>
    <t>Presupuesto Aprobado</t>
  </si>
  <si>
    <t>Presupuesto Modificado</t>
  </si>
  <si>
    <t xml:space="preserve">                                      PREPARADO POR:                                                                                           REVISADO POR:                                     </t>
  </si>
  <si>
    <t xml:space="preserve"> Lic. Jhonny M. Lorenzo                                                                                Lic. Miguel Ant. Cabrera</t>
  </si>
  <si>
    <t>Enc. Depto. de Contabilidad                                                                              Director Financiero</t>
  </si>
  <si>
    <t>APROBADO POR:</t>
  </si>
  <si>
    <t>Lic. Máximo Pérez Pérez</t>
  </si>
  <si>
    <t>Director General</t>
  </si>
  <si>
    <t>Gastos Devengados</t>
  </si>
  <si>
    <t>Febrero</t>
  </si>
  <si>
    <t>Marzo</t>
  </si>
  <si>
    <t xml:space="preserve">Total del Presupuesto </t>
  </si>
  <si>
    <t>Abril</t>
  </si>
  <si>
    <t>Mayo</t>
  </si>
  <si>
    <t>Presupuesto Captacion Directa</t>
  </si>
  <si>
    <t>Junio</t>
  </si>
  <si>
    <t>Julio</t>
  </si>
  <si>
    <t>Agosto</t>
  </si>
  <si>
    <t>Septiembre</t>
  </si>
  <si>
    <t>Octubre</t>
  </si>
  <si>
    <t>Noviembre</t>
  </si>
  <si>
    <t>Diciembre</t>
  </si>
  <si>
    <t>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</si>
</sst>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theme="4" tint="0.3999755851924192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19">
    <xf numFmtId="0" fontId="0" fillId="0" borderId="0" xfId="0"/>
    <xf numFmtId="0" fontId="3" fillId="0" borderId="0" xfId="0" applyFont="1"/>
    <xf numFmtId="0" fontId="0" fillId="0" borderId="0" xfId="0" applyAlignment="1">
      <alignment horizontal="left"/>
    </xf>
    <xf numFmtId="43" fontId="0" fillId="0" borderId="0" xfId="1" applyFont="1"/>
    <xf numFmtId="9" fontId="0" fillId="0" borderId="0" xfId="2" applyFont="1"/>
    <xf numFmtId="43" fontId="0" fillId="0" borderId="0" xfId="0" applyNumberFormat="1"/>
    <xf numFmtId="0" fontId="2" fillId="3" borderId="2" xfId="0" applyFont="1" applyFill="1" applyBorder="1" applyAlignment="1">
      <alignment horizontal="center" vertical="center" wrapText="1"/>
    </xf>
    <xf numFmtId="0" fontId="1" fillId="0" borderId="0" xfId="0" applyFont="1"/>
    <xf numFmtId="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43" fontId="0" fillId="0" borderId="3" xfId="1" applyFont="1" applyBorder="1" applyAlignment="1"/>
    <xf numFmtId="0" fontId="2" fillId="3" borderId="5" xfId="0" applyFont="1" applyFill="1" applyBorder="1" applyAlignment="1">
      <alignment vertical="center" wrapText="1"/>
    </xf>
    <xf numFmtId="0" fontId="1" fillId="0" borderId="6" xfId="0" applyFont="1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8" xfId="0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43" fontId="0" fillId="0" borderId="4" xfId="1" applyFont="1" applyBorder="1"/>
    <xf numFmtId="0" fontId="2" fillId="3" borderId="6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center" vertical="center" wrapText="1"/>
    </xf>
    <xf numFmtId="43" fontId="1" fillId="0" borderId="11" xfId="1" applyFont="1" applyBorder="1" applyAlignment="1">
      <alignment vertical="center" wrapText="1"/>
    </xf>
    <xf numFmtId="43" fontId="4" fillId="0" borderId="11" xfId="1" applyFont="1" applyBorder="1" applyAlignment="1">
      <alignment vertical="center" wrapText="1"/>
    </xf>
    <xf numFmtId="43" fontId="1" fillId="0" borderId="3" xfId="1" applyFont="1" applyBorder="1" applyAlignment="1">
      <alignment horizontal="left" vertical="center" wrapText="1"/>
    </xf>
    <xf numFmtId="43" fontId="0" fillId="0" borderId="1" xfId="1" applyFont="1" applyBorder="1"/>
    <xf numFmtId="43" fontId="0" fillId="0" borderId="1" xfId="1" applyFont="1" applyBorder="1" applyAlignment="1">
      <alignment wrapText="1"/>
    </xf>
    <xf numFmtId="43" fontId="1" fillId="0" borderId="13" xfId="1" applyFont="1" applyBorder="1" applyAlignment="1">
      <alignment horizontal="left" vertical="center" wrapText="1"/>
    </xf>
    <xf numFmtId="43" fontId="0" fillId="0" borderId="2" xfId="1" applyFont="1" applyBorder="1"/>
    <xf numFmtId="43" fontId="1" fillId="3" borderId="15" xfId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3" borderId="2" xfId="0" applyFont="1" applyFill="1" applyBorder="1" applyAlignment="1">
      <alignment horizontal="center" wrapText="1"/>
    </xf>
    <xf numFmtId="43" fontId="1" fillId="3" borderId="1" xfId="0" applyNumberFormat="1" applyFont="1" applyFill="1" applyBorder="1" applyAlignment="1">
      <alignment horizontal="center" vertical="center" wrapText="1"/>
    </xf>
    <xf numFmtId="43" fontId="2" fillId="3" borderId="3" xfId="0" applyNumberFormat="1" applyFont="1" applyFill="1" applyBorder="1" applyAlignment="1">
      <alignment horizontal="center" vertical="center" wrapText="1"/>
    </xf>
    <xf numFmtId="43" fontId="1" fillId="0" borderId="18" xfId="1" applyFont="1" applyBorder="1" applyAlignment="1">
      <alignment vertical="center" wrapText="1"/>
    </xf>
    <xf numFmtId="43" fontId="1" fillId="0" borderId="16" xfId="1" applyFont="1" applyBorder="1" applyAlignment="1">
      <alignment vertical="center" wrapText="1"/>
    </xf>
    <xf numFmtId="43" fontId="0" fillId="0" borderId="4" xfId="1" applyFont="1" applyBorder="1" applyAlignment="1">
      <alignment vertical="center" wrapText="1"/>
    </xf>
    <xf numFmtId="43" fontId="0" fillId="0" borderId="1" xfId="1" applyFont="1" applyBorder="1" applyAlignment="1">
      <alignment vertical="center" wrapText="1"/>
    </xf>
    <xf numFmtId="0" fontId="0" fillId="0" borderId="8" xfId="0" applyBorder="1" applyAlignment="1">
      <alignment horizontal="left"/>
    </xf>
    <xf numFmtId="0" fontId="1" fillId="0" borderId="8" xfId="0" applyFont="1" applyBorder="1" applyAlignment="1">
      <alignment horizontal="left"/>
    </xf>
    <xf numFmtId="43" fontId="0" fillId="0" borderId="1" xfId="1" applyFont="1" applyBorder="1" applyAlignment="1"/>
    <xf numFmtId="43" fontId="4" fillId="0" borderId="11" xfId="1" applyFont="1" applyBorder="1" applyAlignment="1">
      <alignment wrapText="1"/>
    </xf>
    <xf numFmtId="0" fontId="0" fillId="0" borderId="8" xfId="0" applyBorder="1" applyAlignment="1">
      <alignment horizontal="left" wrapText="1"/>
    </xf>
    <xf numFmtId="0" fontId="1" fillId="2" borderId="10" xfId="0" applyFont="1" applyFill="1" applyBorder="1" applyAlignment="1">
      <alignment horizontal="left"/>
    </xf>
    <xf numFmtId="43" fontId="1" fillId="5" borderId="11" xfId="1" applyFont="1" applyFill="1" applyBorder="1" applyAlignment="1">
      <alignment wrapText="1"/>
    </xf>
    <xf numFmtId="0" fontId="1" fillId="0" borderId="0" xfId="0" applyFont="1" applyAlignment="1">
      <alignment horizontal="left"/>
    </xf>
    <xf numFmtId="43" fontId="4" fillId="0" borderId="14" xfId="1" applyFont="1" applyBorder="1" applyAlignment="1"/>
    <xf numFmtId="43" fontId="4" fillId="4" borderId="11" xfId="1" applyFont="1" applyFill="1" applyBorder="1" applyAlignment="1">
      <alignment wrapText="1"/>
    </xf>
    <xf numFmtId="43" fontId="4" fillId="4" borderId="14" xfId="1" applyFont="1" applyFill="1" applyBorder="1" applyAlignment="1"/>
    <xf numFmtId="43" fontId="0" fillId="0" borderId="2" xfId="1" applyFont="1" applyBorder="1" applyAlignment="1">
      <alignment wrapText="1"/>
    </xf>
    <xf numFmtId="43" fontId="4" fillId="0" borderId="2" xfId="1" applyFont="1" applyFill="1" applyBorder="1" applyAlignment="1">
      <alignment wrapText="1"/>
    </xf>
    <xf numFmtId="43" fontId="4" fillId="0" borderId="2" xfId="1" applyFont="1" applyFill="1" applyBorder="1" applyAlignment="1"/>
    <xf numFmtId="43" fontId="4" fillId="0" borderId="2" xfId="1" applyFont="1" applyBorder="1" applyAlignment="1">
      <alignment wrapText="1"/>
    </xf>
    <xf numFmtId="43" fontId="4" fillId="0" borderId="2" xfId="1" applyFont="1" applyBorder="1" applyAlignment="1"/>
    <xf numFmtId="0" fontId="0" fillId="0" borderId="0" xfId="0" applyAlignment="1">
      <alignment vertical="center"/>
    </xf>
    <xf numFmtId="43" fontId="0" fillId="0" borderId="2" xfId="1" applyFont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vertical="center"/>
    </xf>
    <xf numFmtId="43" fontId="1" fillId="2" borderId="17" xfId="1" applyFont="1" applyFill="1" applyBorder="1" applyAlignment="1">
      <alignment horizontal="center" vertical="center" wrapText="1"/>
    </xf>
    <xf numFmtId="43" fontId="1" fillId="0" borderId="16" xfId="1" applyFont="1" applyBorder="1" applyAlignment="1">
      <alignment wrapText="1"/>
    </xf>
    <xf numFmtId="43" fontId="1" fillId="0" borderId="19" xfId="1" applyFont="1" applyBorder="1" applyAlignment="1"/>
    <xf numFmtId="43" fontId="1" fillId="2" borderId="21" xfId="1" applyFont="1" applyFill="1" applyBorder="1" applyAlignment="1">
      <alignment horizontal="center" vertical="center" wrapText="1"/>
    </xf>
    <xf numFmtId="43" fontId="1" fillId="5" borderId="18" xfId="1" applyFont="1" applyFill="1" applyBorder="1" applyAlignment="1">
      <alignment vertical="center" wrapText="1"/>
    </xf>
    <xf numFmtId="43" fontId="1" fillId="0" borderId="18" xfId="1" applyFont="1" applyBorder="1" applyAlignment="1">
      <alignment wrapText="1"/>
    </xf>
    <xf numFmtId="43" fontId="1" fillId="2" borderId="16" xfId="1" applyFont="1" applyFill="1" applyBorder="1" applyAlignment="1">
      <alignment horizontal="center" vertical="center" wrapText="1"/>
    </xf>
    <xf numFmtId="43" fontId="1" fillId="0" borderId="2" xfId="1" applyFont="1" applyBorder="1" applyAlignment="1">
      <alignment horizontal="center" vertical="center" wrapText="1"/>
    </xf>
    <xf numFmtId="43" fontId="1" fillId="0" borderId="16" xfId="1" applyFont="1" applyBorder="1" applyAlignment="1">
      <alignment horizontal="center" vertical="center" wrapText="1"/>
    </xf>
    <xf numFmtId="43" fontId="1" fillId="0" borderId="21" xfId="1" applyFont="1" applyBorder="1" applyAlignment="1">
      <alignment vertical="center" wrapText="1"/>
    </xf>
    <xf numFmtId="43" fontId="1" fillId="0" borderId="13" xfId="1" applyFont="1" applyBorder="1" applyAlignment="1">
      <alignment vertical="center" wrapText="1"/>
    </xf>
    <xf numFmtId="43" fontId="0" fillId="0" borderId="4" xfId="1" applyFont="1" applyBorder="1" applyAlignment="1">
      <alignment horizontal="center" vertical="center" wrapText="1"/>
    </xf>
    <xf numFmtId="43" fontId="0" fillId="0" borderId="1" xfId="1" applyFont="1" applyBorder="1" applyAlignment="1">
      <alignment horizontal="center" vertical="center" wrapText="1"/>
    </xf>
    <xf numFmtId="43" fontId="0" fillId="0" borderId="2" xfId="1" applyFont="1" applyBorder="1" applyAlignment="1">
      <alignment horizontal="center" vertical="center" wrapText="1"/>
    </xf>
    <xf numFmtId="43" fontId="0" fillId="0" borderId="3" xfId="1" applyFont="1" applyBorder="1" applyAlignment="1">
      <alignment vertical="center"/>
    </xf>
    <xf numFmtId="43" fontId="1" fillId="0" borderId="17" xfId="1" applyFont="1" applyBorder="1" applyAlignment="1">
      <alignment vertical="center" wrapText="1"/>
    </xf>
    <xf numFmtId="43" fontId="1" fillId="0" borderId="20" xfId="1" applyFont="1" applyBorder="1" applyAlignment="1">
      <alignment vertical="center" wrapText="1"/>
    </xf>
    <xf numFmtId="43" fontId="1" fillId="0" borderId="16" xfId="1" applyFont="1" applyBorder="1"/>
    <xf numFmtId="43" fontId="0" fillId="0" borderId="3" xfId="1" applyFont="1" applyBorder="1" applyAlignment="1">
      <alignment vertical="center" wrapText="1"/>
    </xf>
    <xf numFmtId="43" fontId="1" fillId="0" borderId="4" xfId="1" applyFont="1" applyBorder="1" applyAlignment="1">
      <alignment horizontal="center" vertical="center" wrapText="1"/>
    </xf>
    <xf numFmtId="43" fontId="1" fillId="0" borderId="1" xfId="1" applyFont="1" applyBorder="1" applyAlignment="1">
      <alignment horizontal="center" vertical="center" wrapText="1"/>
    </xf>
    <xf numFmtId="43" fontId="0" fillId="0" borderId="3" xfId="1" applyFont="1" applyBorder="1"/>
    <xf numFmtId="43" fontId="0" fillId="0" borderId="21" xfId="1" applyFont="1" applyBorder="1"/>
    <xf numFmtId="43" fontId="0" fillId="0" borderId="17" xfId="1" applyFont="1" applyBorder="1"/>
    <xf numFmtId="43" fontId="0" fillId="0" borderId="16" xfId="1" applyFont="1" applyBorder="1"/>
    <xf numFmtId="43" fontId="0" fillId="0" borderId="12" xfId="1" applyFont="1" applyBorder="1"/>
    <xf numFmtId="43" fontId="0" fillId="0" borderId="9" xfId="1" applyFont="1" applyBorder="1"/>
    <xf numFmtId="43" fontId="1" fillId="0" borderId="20" xfId="1" applyFont="1" applyBorder="1"/>
    <xf numFmtId="43" fontId="0" fillId="0" borderId="7" xfId="1" applyFont="1" applyBorder="1"/>
    <xf numFmtId="43" fontId="1" fillId="2" borderId="16" xfId="1" applyFont="1" applyFill="1" applyBorder="1" applyAlignment="1">
      <alignment vertical="center" wrapText="1"/>
    </xf>
    <xf numFmtId="43" fontId="1" fillId="3" borderId="22" xfId="1" applyFont="1" applyFill="1" applyBorder="1" applyAlignment="1">
      <alignment horizontal="center" vertical="center" wrapText="1"/>
    </xf>
    <xf numFmtId="43" fontId="0" fillId="0" borderId="0" xfId="1" applyFont="1" applyBorder="1"/>
    <xf numFmtId="43" fontId="0" fillId="0" borderId="18" xfId="1" applyFont="1" applyBorder="1"/>
    <xf numFmtId="43" fontId="0" fillId="0" borderId="6" xfId="1" applyFont="1" applyBorder="1"/>
    <xf numFmtId="43" fontId="0" fillId="0" borderId="23" xfId="1" applyFont="1" applyBorder="1"/>
    <xf numFmtId="43" fontId="1" fillId="2" borderId="24" xfId="1" applyFont="1" applyFill="1" applyBorder="1" applyAlignment="1">
      <alignment horizontal="center" vertical="center" wrapText="1"/>
    </xf>
    <xf numFmtId="43" fontId="1" fillId="0" borderId="16" xfId="1" applyFont="1" applyBorder="1" applyAlignment="1">
      <alignment horizontal="left" vertical="center" wrapText="1"/>
    </xf>
    <xf numFmtId="43" fontId="0" fillId="0" borderId="3" xfId="1" applyFont="1" applyBorder="1" applyAlignment="1">
      <alignment wrapText="1"/>
    </xf>
    <xf numFmtId="43" fontId="1" fillId="0" borderId="17" xfId="1" applyFont="1" applyBorder="1" applyAlignment="1">
      <alignment wrapText="1"/>
    </xf>
    <xf numFmtId="43" fontId="0" fillId="0" borderId="4" xfId="1" applyFont="1" applyBorder="1" applyAlignment="1">
      <alignment wrapText="1"/>
    </xf>
    <xf numFmtId="43" fontId="1" fillId="5" borderId="16" xfId="1" applyFont="1" applyFill="1" applyBorder="1" applyAlignment="1">
      <alignment wrapText="1"/>
    </xf>
    <xf numFmtId="43" fontId="4" fillId="0" borderId="17" xfId="1" applyFont="1" applyBorder="1" applyAlignment="1"/>
    <xf numFmtId="43" fontId="4" fillId="0" borderId="9" xfId="1" applyFont="1" applyBorder="1" applyAlignment="1"/>
    <xf numFmtId="43" fontId="4" fillId="0" borderId="20" xfId="1" applyFont="1" applyBorder="1" applyAlignment="1"/>
    <xf numFmtId="43" fontId="1" fillId="0" borderId="21" xfId="1" applyFont="1" applyBorder="1" applyAlignment="1">
      <alignment horizontal="left" vertical="center" wrapText="1"/>
    </xf>
    <xf numFmtId="43" fontId="1" fillId="3" borderId="2" xfId="0" applyNumberFormat="1" applyFont="1" applyFill="1" applyBorder="1" applyAlignment="1">
      <alignment horizontal="center" vertical="center" wrapText="1"/>
    </xf>
    <xf numFmtId="43" fontId="0" fillId="0" borderId="25" xfId="1" applyFont="1" applyBorder="1"/>
    <xf numFmtId="43" fontId="0" fillId="0" borderId="13" xfId="1" applyFont="1" applyBorder="1"/>
    <xf numFmtId="0" fontId="1" fillId="0" borderId="0" xfId="0" applyFont="1" applyAlignment="1">
      <alignment horizontal="center"/>
    </xf>
    <xf numFmtId="43" fontId="1" fillId="5" borderId="26" xfId="1" applyFont="1" applyFill="1" applyBorder="1"/>
    <xf numFmtId="0" fontId="0" fillId="0" borderId="1" xfId="0" applyBorder="1"/>
    <xf numFmtId="43" fontId="0" fillId="0" borderId="5" xfId="1" applyFont="1" applyBorder="1"/>
    <xf numFmtId="43" fontId="1" fillId="0" borderId="18" xfId="1" applyFont="1" applyBorder="1"/>
    <xf numFmtId="43" fontId="1" fillId="0" borderId="19" xfId="1" applyFont="1" applyBorder="1"/>
    <xf numFmtId="43" fontId="0" fillId="0" borderId="19" xfId="1" applyFont="1" applyBorder="1"/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8" xfId="0" applyFont="1" applyBorder="1" applyAlignment="1">
      <alignment horizontal="center"/>
    </xf>
    <xf numFmtId="0" fontId="1" fillId="0" borderId="0" xfId="0" applyFont="1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215900</xdr:colOff>
      <xdr:row>0</xdr:row>
      <xdr:rowOff>28575</xdr:rowOff>
    </xdr:from>
    <xdr:to>
      <xdr:col>8</xdr:col>
      <xdr:colOff>638175</xdr:colOff>
      <xdr:row>7</xdr:row>
      <xdr:rowOff>76200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45F3E62-5178-4147-9FC2-A57859293D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750300" y="28575"/>
          <a:ext cx="2936875" cy="1428750"/>
        </a:xfrm>
        <a:prstGeom prst="rect">
          <a:avLst/>
        </a:prstGeom>
      </xdr:spPr>
    </xdr:pic>
    <xdr:clientData/>
  </xdr:twoCellAnchor>
  <xdr:twoCellAnchor editAs="oneCell">
    <xdr:from>
      <xdr:col>16</xdr:col>
      <xdr:colOff>142875</xdr:colOff>
      <xdr:row>5</xdr:row>
      <xdr:rowOff>114300</xdr:rowOff>
    </xdr:from>
    <xdr:to>
      <xdr:col>17</xdr:col>
      <xdr:colOff>121188</xdr:colOff>
      <xdr:row>8</xdr:row>
      <xdr:rowOff>178603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A3800DDA-E08C-4786-BA88-C1D3ABFEA318}"/>
            </a:ext>
          </a:extLst>
        </xdr:cNvPr>
        <xdr:cNvPicPr/>
      </xdr:nvPicPr>
      <xdr:blipFill>
        <a:blip xmlns:r="http://schemas.openxmlformats.org/officeDocument/2006/relationships" r:embed="rId2" cstate="print"/>
        <a:srcRect r="45349" b="19540"/>
        <a:stretch>
          <a:fillRect/>
        </a:stretch>
      </xdr:blipFill>
      <xdr:spPr bwMode="auto">
        <a:xfrm>
          <a:off x="18364200" y="1066800"/>
          <a:ext cx="883188" cy="7310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200025</xdr:colOff>
      <xdr:row>4</xdr:row>
      <xdr:rowOff>76200</xdr:rowOff>
    </xdr:from>
    <xdr:to>
      <xdr:col>0</xdr:col>
      <xdr:colOff>1685925</xdr:colOff>
      <xdr:row>6</xdr:row>
      <xdr:rowOff>190500</xdr:rowOff>
    </xdr:to>
    <xdr:pic>
      <xdr:nvPicPr>
        <xdr:cNvPr id="5" name="5 Imagen">
          <a:extLst>
            <a:ext uri="{FF2B5EF4-FFF2-40B4-BE49-F238E27FC236}">
              <a16:creationId xmlns:a16="http://schemas.microsoft.com/office/drawing/2014/main" id="{9B9E2F7C-FD6C-44C6-92BB-2E18750FFE8D}"/>
            </a:ext>
          </a:extLst>
        </xdr:cNvPr>
        <xdr:cNvPicPr/>
      </xdr:nvPicPr>
      <xdr:blipFill>
        <a:blip xmlns:r="http://schemas.openxmlformats.org/officeDocument/2006/relationships" r:embed="rId3" cstate="print"/>
        <a:srcRect l="8596" t="14489" r="63280" b="72443"/>
        <a:stretch>
          <a:fillRect/>
        </a:stretch>
      </xdr:blipFill>
      <xdr:spPr bwMode="auto">
        <a:xfrm>
          <a:off x="200025" y="838200"/>
          <a:ext cx="148590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7:AE111"/>
  <sheetViews>
    <sheetView showGridLines="0" tabSelected="1" topLeftCell="A9" zoomScaleNormal="100" workbookViewId="0">
      <selection activeCell="H43" sqref="H43"/>
    </sheetView>
  </sheetViews>
  <sheetFormatPr baseColWidth="10" defaultColWidth="9.1796875" defaultRowHeight="14.5" x14ac:dyDescent="0.35"/>
  <cols>
    <col min="1" max="1" width="73.1796875" customWidth="1"/>
    <col min="2" max="2" width="14.26953125" customWidth="1"/>
    <col min="3" max="3" width="13.7265625" customWidth="1"/>
    <col min="4" max="5" width="13.453125" customWidth="1"/>
    <col min="6" max="9" width="12.54296875" bestFit="1" customWidth="1"/>
    <col min="10" max="10" width="13.54296875" bestFit="1" customWidth="1"/>
    <col min="11" max="17" width="13.54296875" customWidth="1"/>
    <col min="18" max="18" width="15.54296875" customWidth="1"/>
    <col min="19" max="19" width="13.1796875" bestFit="1" customWidth="1"/>
    <col min="20" max="20" width="96.7265625" bestFit="1" customWidth="1"/>
    <col min="21" max="21" width="10.81640625" bestFit="1" customWidth="1"/>
    <col min="22" max="29" width="6" bestFit="1" customWidth="1"/>
    <col min="30" max="31" width="7" bestFit="1" customWidth="1"/>
  </cols>
  <sheetData>
    <row r="7" spans="1:31" ht="18.5" x14ac:dyDescent="0.45">
      <c r="A7" s="113"/>
      <c r="B7" s="113"/>
      <c r="C7" s="113"/>
      <c r="D7" s="113"/>
      <c r="E7" s="113"/>
      <c r="F7" s="113"/>
      <c r="G7" s="113"/>
      <c r="H7" s="113"/>
      <c r="I7" s="113"/>
      <c r="J7" s="113"/>
      <c r="K7" s="113"/>
      <c r="L7" s="113"/>
      <c r="M7" s="113"/>
      <c r="N7" s="113"/>
      <c r="O7" s="113"/>
      <c r="P7" s="113"/>
      <c r="Q7" s="113"/>
      <c r="R7" s="113"/>
      <c r="T7" s="1"/>
    </row>
    <row r="8" spans="1:31" ht="18.5" x14ac:dyDescent="0.35">
      <c r="A8" s="113"/>
      <c r="B8" s="113"/>
      <c r="C8" s="113"/>
      <c r="D8" s="113"/>
      <c r="E8" s="113"/>
      <c r="F8" s="113"/>
      <c r="G8" s="113"/>
      <c r="H8" s="113"/>
      <c r="I8" s="113"/>
      <c r="J8" s="113"/>
      <c r="K8" s="113"/>
      <c r="L8" s="113"/>
      <c r="M8" s="113"/>
      <c r="N8" s="113"/>
      <c r="O8" s="113"/>
      <c r="P8" s="113"/>
      <c r="Q8" s="113"/>
      <c r="R8" s="113"/>
      <c r="T8" s="2"/>
    </row>
    <row r="9" spans="1:31" ht="18.5" x14ac:dyDescent="0.35">
      <c r="A9" s="113" t="s">
        <v>112</v>
      </c>
      <c r="B9" s="113"/>
      <c r="C9" s="113"/>
      <c r="D9" s="113"/>
      <c r="E9" s="113"/>
      <c r="F9" s="113"/>
      <c r="G9" s="113"/>
      <c r="H9" s="113"/>
      <c r="I9" s="113"/>
      <c r="J9" s="113"/>
      <c r="K9" s="113"/>
      <c r="L9" s="113"/>
      <c r="M9" s="113"/>
      <c r="N9" s="113"/>
      <c r="O9" s="113"/>
      <c r="P9" s="113"/>
      <c r="Q9" s="113"/>
      <c r="R9" s="113"/>
      <c r="T9" s="2"/>
    </row>
    <row r="10" spans="1:31" ht="15.5" x14ac:dyDescent="0.35">
      <c r="A10" s="114" t="s">
        <v>78</v>
      </c>
      <c r="B10" s="114"/>
      <c r="C10" s="114"/>
      <c r="D10" s="114"/>
      <c r="E10" s="114"/>
      <c r="F10" s="114"/>
      <c r="G10" s="114"/>
      <c r="H10" s="114"/>
      <c r="I10" s="114"/>
      <c r="J10" s="114"/>
      <c r="K10" s="114"/>
      <c r="L10" s="114"/>
      <c r="M10" s="114"/>
      <c r="N10" s="114"/>
      <c r="O10" s="114"/>
      <c r="P10" s="114"/>
      <c r="Q10" s="114"/>
      <c r="R10" s="114"/>
      <c r="T10" s="2"/>
    </row>
    <row r="11" spans="1:31" x14ac:dyDescent="0.35">
      <c r="A11" s="115" t="s">
        <v>0</v>
      </c>
      <c r="B11" s="115"/>
      <c r="C11" s="115"/>
      <c r="D11" s="115"/>
      <c r="E11" s="115"/>
      <c r="F11" s="115"/>
      <c r="G11" s="115"/>
      <c r="H11" s="115"/>
      <c r="I11" s="115"/>
      <c r="J11" s="115"/>
      <c r="K11" s="115"/>
      <c r="L11" s="115"/>
      <c r="M11" s="115"/>
      <c r="N11" s="115"/>
      <c r="O11" s="115"/>
      <c r="P11" s="115"/>
      <c r="Q11" s="115"/>
      <c r="R11" s="115"/>
      <c r="T11" s="2"/>
    </row>
    <row r="12" spans="1:31" ht="46.5" x14ac:dyDescent="0.35">
      <c r="A12" s="10"/>
      <c r="B12" s="30" t="s">
        <v>90</v>
      </c>
      <c r="C12" s="30" t="s">
        <v>91</v>
      </c>
      <c r="D12" s="30" t="s">
        <v>104</v>
      </c>
      <c r="E12" s="30" t="s">
        <v>101</v>
      </c>
      <c r="F12" s="117" t="s">
        <v>98</v>
      </c>
      <c r="G12" s="118"/>
      <c r="H12" s="118"/>
      <c r="I12" s="118"/>
      <c r="J12" s="118"/>
      <c r="K12" s="118"/>
      <c r="L12" s="118"/>
      <c r="M12" s="118"/>
      <c r="N12" s="105"/>
      <c r="O12" s="105"/>
      <c r="P12" s="105"/>
      <c r="Q12" s="105"/>
      <c r="R12" s="10"/>
      <c r="T12" s="2"/>
    </row>
    <row r="13" spans="1:31" ht="15.5" x14ac:dyDescent="0.35">
      <c r="A13" s="12" t="s">
        <v>1</v>
      </c>
      <c r="B13" s="31">
        <f>B15+B93</f>
        <v>49000000</v>
      </c>
      <c r="C13" s="31">
        <f>C15+C93</f>
        <v>20473910.399999999</v>
      </c>
      <c r="D13" s="31">
        <f>D15+D93</f>
        <v>22925496</v>
      </c>
      <c r="E13" s="31">
        <f>SUM(B13:D13)</f>
        <v>92399406.400000006</v>
      </c>
      <c r="F13" s="19" t="s">
        <v>79</v>
      </c>
      <c r="G13" s="19" t="s">
        <v>99</v>
      </c>
      <c r="H13" s="19" t="s">
        <v>100</v>
      </c>
      <c r="I13" s="19" t="s">
        <v>102</v>
      </c>
      <c r="J13" s="19" t="s">
        <v>103</v>
      </c>
      <c r="K13" s="19" t="s">
        <v>105</v>
      </c>
      <c r="L13" s="19" t="s">
        <v>106</v>
      </c>
      <c r="M13" s="19" t="s">
        <v>107</v>
      </c>
      <c r="N13" s="19" t="s">
        <v>108</v>
      </c>
      <c r="O13" s="19" t="s">
        <v>109</v>
      </c>
      <c r="P13" s="19" t="s">
        <v>110</v>
      </c>
      <c r="Q13" s="19" t="s">
        <v>111</v>
      </c>
      <c r="R13" s="6" t="s">
        <v>80</v>
      </c>
      <c r="AD13" s="5"/>
      <c r="AE13" s="5"/>
    </row>
    <row r="14" spans="1:31" ht="16" thickBot="1" x14ac:dyDescent="0.4">
      <c r="A14" s="13"/>
      <c r="B14" s="32"/>
      <c r="C14" s="19"/>
      <c r="D14" s="19"/>
      <c r="E14" s="10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V14" s="3"/>
      <c r="W14" s="3"/>
      <c r="X14" s="3"/>
      <c r="Y14" s="3"/>
      <c r="Z14" s="3"/>
      <c r="AA14" s="3"/>
      <c r="AB14" s="3"/>
      <c r="AC14" s="3"/>
      <c r="AD14" s="3"/>
      <c r="AE14" s="3"/>
    </row>
    <row r="15" spans="1:31" ht="15" thickBot="1" x14ac:dyDescent="0.4">
      <c r="A15" s="28" t="s">
        <v>2</v>
      </c>
      <c r="B15" s="93">
        <f>+B16+B22+B32+B42+B58+B68</f>
        <v>49000000</v>
      </c>
      <c r="C15" s="93">
        <f>+C16+C22+C32+C42+C58+C68</f>
        <v>20473910.399999999</v>
      </c>
      <c r="D15" s="93">
        <f>+D16+D22+D32+D42+D58+D68</f>
        <v>22925496</v>
      </c>
      <c r="E15" s="65">
        <f>SUM(B15:D15)</f>
        <v>92399406.400000006</v>
      </c>
      <c r="F15" s="101">
        <f t="shared" ref="F15:K15" si="0">+F16+F22+F32+F42+F58+F68</f>
        <v>5336535.08</v>
      </c>
      <c r="G15" s="25">
        <f t="shared" si="0"/>
        <v>4261993.8599999994</v>
      </c>
      <c r="H15" s="25">
        <f t="shared" si="0"/>
        <v>4408343.74</v>
      </c>
      <c r="I15" s="25">
        <f t="shared" si="0"/>
        <v>0</v>
      </c>
      <c r="J15" s="25">
        <f t="shared" si="0"/>
        <v>0</v>
      </c>
      <c r="K15" s="25">
        <f t="shared" si="0"/>
        <v>0</v>
      </c>
      <c r="L15" s="25">
        <f t="shared" ref="L15:Q15" si="1">+L16+L22+L32+L42+L58+L68</f>
        <v>0</v>
      </c>
      <c r="M15" s="101">
        <f t="shared" si="1"/>
        <v>0</v>
      </c>
      <c r="N15" s="101">
        <f t="shared" si="1"/>
        <v>0</v>
      </c>
      <c r="O15" s="101">
        <f t="shared" si="1"/>
        <v>0</v>
      </c>
      <c r="P15" s="101">
        <f t="shared" si="1"/>
        <v>0</v>
      </c>
      <c r="Q15" s="101">
        <f t="shared" si="1"/>
        <v>0</v>
      </c>
      <c r="R15" s="25">
        <f>SUM(F15:Q15)</f>
        <v>14006872.68</v>
      </c>
      <c r="S15" s="5"/>
      <c r="V15" s="4"/>
    </row>
    <row r="16" spans="1:31" ht="15" thickBot="1" x14ac:dyDescent="0.4">
      <c r="A16" s="16" t="s">
        <v>87</v>
      </c>
      <c r="B16" s="33">
        <f>+B17+B18+B19+B20+B21</f>
        <v>48890000</v>
      </c>
      <c r="C16" s="34">
        <f>+C17+C18+C19+C20+C21</f>
        <v>3174807.09</v>
      </c>
      <c r="D16" s="34">
        <f>+D17+D18+D19+D20+D21</f>
        <v>600000</v>
      </c>
      <c r="E16" s="65">
        <f>SUM(B16:D16)</f>
        <v>52664807.090000004</v>
      </c>
      <c r="F16" s="66">
        <f t="shared" ref="F16:K16" si="2">SUM(F17:F21)</f>
        <v>3274747.51</v>
      </c>
      <c r="G16" s="67">
        <f t="shared" si="2"/>
        <v>3262912.71</v>
      </c>
      <c r="H16" s="67">
        <f t="shared" si="2"/>
        <v>3303264.21</v>
      </c>
      <c r="I16" s="67">
        <f t="shared" si="2"/>
        <v>0</v>
      </c>
      <c r="J16" s="67">
        <f t="shared" si="2"/>
        <v>0</v>
      </c>
      <c r="K16" s="67">
        <f t="shared" si="2"/>
        <v>0</v>
      </c>
      <c r="L16" s="67">
        <f t="shared" ref="L16" si="3">SUM(L17:L21)</f>
        <v>0</v>
      </c>
      <c r="M16" s="67">
        <f t="shared" ref="M16:Q16" si="4">SUM(M17:M21)</f>
        <v>0</v>
      </c>
      <c r="N16" s="67">
        <f t="shared" si="4"/>
        <v>0</v>
      </c>
      <c r="O16" s="67">
        <f t="shared" si="4"/>
        <v>0</v>
      </c>
      <c r="P16" s="67">
        <f t="shared" si="4"/>
        <v>0</v>
      </c>
      <c r="Q16" s="67">
        <f t="shared" si="4"/>
        <v>0</v>
      </c>
      <c r="R16" s="67">
        <f>SUM(R17:R21)</f>
        <v>9840924.4299999997</v>
      </c>
      <c r="T16" s="8"/>
      <c r="V16" s="4"/>
    </row>
    <row r="17" spans="1:20" x14ac:dyDescent="0.35">
      <c r="A17" s="15" t="s">
        <v>3</v>
      </c>
      <c r="B17" s="35">
        <v>35629000</v>
      </c>
      <c r="C17" s="17">
        <v>3174807.09</v>
      </c>
      <c r="D17" s="17"/>
      <c r="E17" s="68">
        <f>SUM(B17:D17)</f>
        <v>38803807.090000004</v>
      </c>
      <c r="F17" s="35">
        <v>2683450</v>
      </c>
      <c r="G17" s="35">
        <v>2671450</v>
      </c>
      <c r="H17" s="35">
        <v>2706450</v>
      </c>
      <c r="I17" s="35"/>
      <c r="J17" s="35"/>
      <c r="K17" s="35"/>
      <c r="L17" s="35"/>
      <c r="M17" s="35"/>
      <c r="N17" s="35"/>
      <c r="O17" s="35"/>
      <c r="P17" s="35"/>
      <c r="Q17" s="35"/>
      <c r="R17" s="23">
        <f>SUM(F17:Q17)</f>
        <v>8061350</v>
      </c>
    </row>
    <row r="18" spans="1:20" x14ac:dyDescent="0.35">
      <c r="A18" s="15" t="s">
        <v>4</v>
      </c>
      <c r="B18" s="36">
        <v>8282971</v>
      </c>
      <c r="C18" s="23"/>
      <c r="D18" s="23">
        <v>600000</v>
      </c>
      <c r="E18" s="69">
        <f>SUM(B18:D18)</f>
        <v>8882971</v>
      </c>
      <c r="F18" s="36">
        <v>184600</v>
      </c>
      <c r="G18" s="36">
        <v>186600</v>
      </c>
      <c r="H18" s="36">
        <v>186600</v>
      </c>
      <c r="I18" s="36"/>
      <c r="J18" s="36"/>
      <c r="K18" s="36"/>
      <c r="L18" s="36"/>
      <c r="M18" s="36"/>
      <c r="N18" s="36"/>
      <c r="O18" s="36"/>
      <c r="P18" s="36"/>
      <c r="Q18" s="36"/>
      <c r="R18" s="23">
        <f t="shared" ref="R18:R21" si="5">SUM(F18:Q18)</f>
        <v>557800</v>
      </c>
    </row>
    <row r="19" spans="1:20" ht="18.75" customHeight="1" x14ac:dyDescent="0.35">
      <c r="A19" s="15" t="s">
        <v>5</v>
      </c>
      <c r="B19" s="36"/>
      <c r="C19" s="23"/>
      <c r="D19" s="23">
        <v>0</v>
      </c>
      <c r="E19" s="69">
        <f t="shared" ref="E19:E21" si="6">SUM(B19:D19)</f>
        <v>0</v>
      </c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23">
        <f t="shared" si="5"/>
        <v>0</v>
      </c>
    </row>
    <row r="20" spans="1:20" s="9" customFormat="1" ht="18" customHeight="1" x14ac:dyDescent="0.35">
      <c r="A20" s="15" t="s">
        <v>6</v>
      </c>
      <c r="B20" s="36">
        <v>0</v>
      </c>
      <c r="C20" s="24"/>
      <c r="D20" s="24">
        <v>0</v>
      </c>
      <c r="E20" s="69">
        <f t="shared" si="6"/>
        <v>0</v>
      </c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23">
        <f t="shared" si="5"/>
        <v>0</v>
      </c>
    </row>
    <row r="21" spans="1:20" ht="15" thickBot="1" x14ac:dyDescent="0.4">
      <c r="A21" s="15" t="s">
        <v>7</v>
      </c>
      <c r="B21" s="36">
        <v>4978029</v>
      </c>
      <c r="C21" s="11"/>
      <c r="D21" s="11"/>
      <c r="E21" s="69">
        <f t="shared" si="6"/>
        <v>4978029</v>
      </c>
      <c r="F21" s="71">
        <v>406697.51</v>
      </c>
      <c r="G21" s="71">
        <v>404862.71</v>
      </c>
      <c r="H21" s="71">
        <v>410214.21</v>
      </c>
      <c r="I21" s="71"/>
      <c r="J21" s="71"/>
      <c r="K21" s="71"/>
      <c r="L21" s="71"/>
      <c r="M21" s="71"/>
      <c r="N21" s="71"/>
      <c r="O21" s="71"/>
      <c r="P21" s="71"/>
      <c r="Q21" s="71"/>
      <c r="R21" s="23">
        <f t="shared" si="5"/>
        <v>1221774.43</v>
      </c>
    </row>
    <row r="22" spans="1:20" ht="15" thickBot="1" x14ac:dyDescent="0.4">
      <c r="A22" s="16" t="s">
        <v>8</v>
      </c>
      <c r="B22" s="20">
        <f>SUM(B23:B31)</f>
        <v>100000</v>
      </c>
      <c r="C22" s="72">
        <f t="shared" ref="C22:D22" si="7">SUM(C23:C31)</f>
        <v>9591151.9100000001</v>
      </c>
      <c r="D22" s="72">
        <f t="shared" si="7"/>
        <v>16915496</v>
      </c>
      <c r="E22" s="65">
        <f>SUM(B22:D22)</f>
        <v>26606647.91</v>
      </c>
      <c r="F22" s="73">
        <f t="shared" ref="F22:Q22" si="8">SUM(F23:F31)</f>
        <v>2061787.5699999998</v>
      </c>
      <c r="G22" s="72">
        <f t="shared" si="8"/>
        <v>619314.80000000005</v>
      </c>
      <c r="H22" s="72">
        <f t="shared" si="8"/>
        <v>640601.9</v>
      </c>
      <c r="I22" s="34">
        <f t="shared" si="8"/>
        <v>0</v>
      </c>
      <c r="J22" s="34">
        <f t="shared" si="8"/>
        <v>0</v>
      </c>
      <c r="K22" s="34">
        <f t="shared" si="8"/>
        <v>0</v>
      </c>
      <c r="L22" s="34">
        <f t="shared" si="8"/>
        <v>0</v>
      </c>
      <c r="M22" s="72">
        <f t="shared" si="8"/>
        <v>0</v>
      </c>
      <c r="N22" s="72">
        <f t="shared" si="8"/>
        <v>0</v>
      </c>
      <c r="O22" s="72">
        <f t="shared" si="8"/>
        <v>0</v>
      </c>
      <c r="P22" s="72">
        <f t="shared" si="8"/>
        <v>0</v>
      </c>
      <c r="Q22" s="72">
        <f t="shared" si="8"/>
        <v>0</v>
      </c>
      <c r="R22" s="34">
        <f>SUM(F22:Q22)</f>
        <v>3321704.27</v>
      </c>
      <c r="T22" s="8"/>
    </row>
    <row r="23" spans="1:20" x14ac:dyDescent="0.35">
      <c r="A23" s="15" t="s">
        <v>9</v>
      </c>
      <c r="B23" s="35">
        <v>0</v>
      </c>
      <c r="C23" s="17">
        <v>40000</v>
      </c>
      <c r="D23" s="17">
        <v>3162120</v>
      </c>
      <c r="E23" s="68">
        <f>SUM(B23:D23)</f>
        <v>3202120</v>
      </c>
      <c r="F23" s="35">
        <v>349368.26</v>
      </c>
      <c r="G23" s="35">
        <v>51307.45</v>
      </c>
      <c r="H23" s="35">
        <v>201780.71</v>
      </c>
      <c r="I23" s="35"/>
      <c r="J23" s="35"/>
      <c r="K23" s="35"/>
      <c r="L23" s="35"/>
      <c r="M23" s="35"/>
      <c r="N23" s="35"/>
      <c r="O23" s="35"/>
      <c r="P23" s="35"/>
      <c r="Q23" s="35"/>
      <c r="R23" s="17">
        <f>SUM(F23:Q23)</f>
        <v>602456.42000000004</v>
      </c>
    </row>
    <row r="24" spans="1:20" x14ac:dyDescent="0.35">
      <c r="A24" s="15" t="s">
        <v>10</v>
      </c>
      <c r="B24" s="36">
        <v>0</v>
      </c>
      <c r="C24" s="23">
        <v>210000</v>
      </c>
      <c r="D24" s="23"/>
      <c r="E24" s="68">
        <f t="shared" ref="E24:E31" si="9">SUM(B24:D24)</f>
        <v>210000</v>
      </c>
      <c r="F24" s="36"/>
      <c r="G24" s="36"/>
      <c r="H24" s="36"/>
      <c r="I24" s="35"/>
      <c r="J24" s="35"/>
      <c r="K24" s="35"/>
      <c r="L24" s="35"/>
      <c r="M24" s="36"/>
      <c r="N24" s="35"/>
      <c r="O24" s="35"/>
      <c r="P24" s="35"/>
      <c r="Q24" s="35"/>
      <c r="R24" s="17">
        <f t="shared" ref="R24:R31" si="10">SUM(F24:Q24)</f>
        <v>0</v>
      </c>
    </row>
    <row r="25" spans="1:20" x14ac:dyDescent="0.35">
      <c r="A25" s="15" t="s">
        <v>11</v>
      </c>
      <c r="B25" s="36">
        <v>0</v>
      </c>
      <c r="C25" s="23">
        <v>1062048.6000000001</v>
      </c>
      <c r="D25" s="23"/>
      <c r="E25" s="68">
        <f t="shared" si="9"/>
        <v>1062048.6000000001</v>
      </c>
      <c r="F25" s="36"/>
      <c r="G25" s="36"/>
      <c r="H25" s="36"/>
      <c r="I25" s="35"/>
      <c r="J25" s="35"/>
      <c r="K25" s="35"/>
      <c r="L25" s="35"/>
      <c r="M25" s="36"/>
      <c r="N25" s="35"/>
      <c r="O25" s="35"/>
      <c r="P25" s="35"/>
      <c r="Q25" s="35"/>
      <c r="R25" s="17">
        <f t="shared" si="10"/>
        <v>0</v>
      </c>
    </row>
    <row r="26" spans="1:20" ht="18" customHeight="1" x14ac:dyDescent="0.35">
      <c r="A26" s="15" t="s">
        <v>12</v>
      </c>
      <c r="B26" s="36">
        <v>0</v>
      </c>
      <c r="C26" s="23">
        <v>200000</v>
      </c>
      <c r="D26" s="23"/>
      <c r="E26" s="68">
        <f t="shared" si="9"/>
        <v>200000</v>
      </c>
      <c r="F26" s="36"/>
      <c r="G26" s="36"/>
      <c r="H26" s="36"/>
      <c r="I26" s="35"/>
      <c r="J26" s="35"/>
      <c r="K26" s="35"/>
      <c r="L26" s="35"/>
      <c r="M26" s="36"/>
      <c r="N26" s="35"/>
      <c r="O26" s="35"/>
      <c r="P26" s="35"/>
      <c r="Q26" s="35"/>
      <c r="R26" s="17">
        <f t="shared" si="10"/>
        <v>0</v>
      </c>
    </row>
    <row r="27" spans="1:20" x14ac:dyDescent="0.35">
      <c r="A27" s="15" t="s">
        <v>13</v>
      </c>
      <c r="B27" s="36">
        <v>0</v>
      </c>
      <c r="C27" s="23">
        <v>400000</v>
      </c>
      <c r="D27" s="23">
        <v>7680000</v>
      </c>
      <c r="E27" s="68">
        <f t="shared" si="9"/>
        <v>8080000</v>
      </c>
      <c r="F27" s="36">
        <v>1275464.8999999999</v>
      </c>
      <c r="G27" s="36"/>
      <c r="H27" s="36"/>
      <c r="I27" s="36"/>
      <c r="J27" s="36"/>
      <c r="K27" s="35"/>
      <c r="L27" s="35"/>
      <c r="M27" s="36"/>
      <c r="N27" s="35"/>
      <c r="O27" s="35"/>
      <c r="P27" s="35"/>
      <c r="Q27" s="35"/>
      <c r="R27" s="17">
        <f t="shared" si="10"/>
        <v>1275464.8999999999</v>
      </c>
    </row>
    <row r="28" spans="1:20" x14ac:dyDescent="0.35">
      <c r="A28" s="15" t="s">
        <v>14</v>
      </c>
      <c r="B28" s="36">
        <v>0</v>
      </c>
      <c r="C28" s="23">
        <v>250000</v>
      </c>
      <c r="D28" s="23">
        <v>5520000</v>
      </c>
      <c r="E28" s="68">
        <f t="shared" si="9"/>
        <v>5770000</v>
      </c>
      <c r="F28" s="36">
        <v>436954.41</v>
      </c>
      <c r="G28" s="36">
        <v>448237.35</v>
      </c>
      <c r="H28" s="36">
        <v>438821.19</v>
      </c>
      <c r="I28" s="36"/>
      <c r="J28" s="36"/>
      <c r="K28" s="35"/>
      <c r="L28" s="35"/>
      <c r="M28" s="36"/>
      <c r="N28" s="35"/>
      <c r="O28" s="35"/>
      <c r="P28" s="35"/>
      <c r="Q28" s="35"/>
      <c r="R28" s="17">
        <f t="shared" si="10"/>
        <v>1324012.95</v>
      </c>
    </row>
    <row r="29" spans="1:20" ht="29" x14ac:dyDescent="0.35">
      <c r="A29" s="14" t="s">
        <v>15</v>
      </c>
      <c r="B29" s="36">
        <v>0</v>
      </c>
      <c r="C29" s="23">
        <v>4770000</v>
      </c>
      <c r="D29" s="23">
        <v>350000</v>
      </c>
      <c r="E29" s="68">
        <f t="shared" si="9"/>
        <v>5120000</v>
      </c>
      <c r="F29" s="36"/>
      <c r="G29" s="36"/>
      <c r="H29" s="36"/>
      <c r="I29" s="36"/>
      <c r="J29" s="36"/>
      <c r="K29" s="35"/>
      <c r="L29" s="35"/>
      <c r="M29" s="36"/>
      <c r="N29" s="35"/>
      <c r="O29" s="35"/>
      <c r="P29" s="35"/>
      <c r="Q29" s="35"/>
      <c r="R29" s="17">
        <f t="shared" si="10"/>
        <v>0</v>
      </c>
    </row>
    <row r="30" spans="1:20" x14ac:dyDescent="0.35">
      <c r="A30" s="15" t="s">
        <v>16</v>
      </c>
      <c r="B30" s="36">
        <v>100000</v>
      </c>
      <c r="C30" s="23">
        <v>1859103.31</v>
      </c>
      <c r="D30" s="23"/>
      <c r="E30" s="68">
        <f t="shared" si="9"/>
        <v>1959103.31</v>
      </c>
      <c r="F30" s="36"/>
      <c r="G30" s="36"/>
      <c r="H30" s="36"/>
      <c r="I30" s="36"/>
      <c r="J30" s="36"/>
      <c r="K30" s="35"/>
      <c r="L30" s="35"/>
      <c r="M30" s="36"/>
      <c r="N30" s="35"/>
      <c r="O30" s="35"/>
      <c r="P30" s="35"/>
      <c r="Q30" s="35"/>
      <c r="R30" s="17">
        <f t="shared" si="10"/>
        <v>0</v>
      </c>
    </row>
    <row r="31" spans="1:20" ht="15" thickBot="1" x14ac:dyDescent="0.4">
      <c r="A31" s="15" t="s">
        <v>17</v>
      </c>
      <c r="B31" s="36">
        <v>0</v>
      </c>
      <c r="C31" s="26">
        <v>800000</v>
      </c>
      <c r="D31" s="26">
        <v>203376</v>
      </c>
      <c r="E31" s="68">
        <f t="shared" si="9"/>
        <v>1003376</v>
      </c>
      <c r="F31" s="54"/>
      <c r="G31" s="54">
        <v>119770</v>
      </c>
      <c r="H31" s="54"/>
      <c r="I31" s="54"/>
      <c r="J31" s="54"/>
      <c r="K31" s="75"/>
      <c r="L31" s="75"/>
      <c r="M31" s="54"/>
      <c r="N31" s="75"/>
      <c r="O31" s="75"/>
      <c r="P31" s="75"/>
      <c r="Q31" s="75"/>
      <c r="R31" s="17">
        <f t="shared" si="10"/>
        <v>119770</v>
      </c>
    </row>
    <row r="32" spans="1:20" ht="15" thickBot="1" x14ac:dyDescent="0.4">
      <c r="A32" s="16" t="s">
        <v>18</v>
      </c>
      <c r="B32" s="20">
        <f>SUM(B33:B41)</f>
        <v>10000</v>
      </c>
      <c r="C32" s="72">
        <f t="shared" ref="C32:D32" si="11">SUM(C33:C41)</f>
        <v>2957951.4</v>
      </c>
      <c r="D32" s="72">
        <f t="shared" si="11"/>
        <v>5410000</v>
      </c>
      <c r="E32" s="65">
        <f>SUM(B32:D32)</f>
        <v>8377951.4000000004</v>
      </c>
      <c r="F32" s="66">
        <f t="shared" ref="F32:Q32" si="12">SUM(F33:F41)</f>
        <v>0</v>
      </c>
      <c r="G32" s="72">
        <f t="shared" si="12"/>
        <v>379766.35</v>
      </c>
      <c r="H32" s="72">
        <f t="shared" si="12"/>
        <v>464477.62999999995</v>
      </c>
      <c r="I32" s="72">
        <f t="shared" si="12"/>
        <v>0</v>
      </c>
      <c r="J32" s="72">
        <f t="shared" si="12"/>
        <v>0</v>
      </c>
      <c r="K32" s="72">
        <f t="shared" si="12"/>
        <v>0</v>
      </c>
      <c r="L32" s="72">
        <f t="shared" si="12"/>
        <v>0</v>
      </c>
      <c r="M32" s="67">
        <f t="shared" si="12"/>
        <v>0</v>
      </c>
      <c r="N32" s="67">
        <f t="shared" si="12"/>
        <v>0</v>
      </c>
      <c r="O32" s="67">
        <f t="shared" si="12"/>
        <v>0</v>
      </c>
      <c r="P32" s="67">
        <f t="shared" si="12"/>
        <v>0</v>
      </c>
      <c r="Q32" s="67">
        <f t="shared" si="12"/>
        <v>0</v>
      </c>
      <c r="R32" s="74">
        <f>SUM(F32:Q32)</f>
        <v>844243.98</v>
      </c>
    </row>
    <row r="33" spans="1:20" x14ac:dyDescent="0.35">
      <c r="A33" s="15" t="s">
        <v>19</v>
      </c>
      <c r="B33" s="36">
        <v>0</v>
      </c>
      <c r="C33" s="17">
        <v>100000</v>
      </c>
      <c r="D33" s="17">
        <v>2160000</v>
      </c>
      <c r="E33" s="68">
        <f>SUM(B33:D33)</f>
        <v>2260000</v>
      </c>
      <c r="F33" s="35"/>
      <c r="G33" s="35">
        <v>179766.35</v>
      </c>
      <c r="H33" s="35">
        <v>183166.33</v>
      </c>
      <c r="I33" s="35"/>
      <c r="J33" s="35"/>
      <c r="K33" s="35"/>
      <c r="L33" s="35"/>
      <c r="M33" s="35"/>
      <c r="N33" s="35"/>
      <c r="O33" s="35"/>
      <c r="P33" s="35"/>
      <c r="Q33" s="35"/>
      <c r="R33" s="17">
        <f>SUM(F33:Q33)</f>
        <v>362932.68</v>
      </c>
    </row>
    <row r="34" spans="1:20" x14ac:dyDescent="0.35">
      <c r="A34" s="15" t="s">
        <v>20</v>
      </c>
      <c r="B34" s="36">
        <v>0</v>
      </c>
      <c r="C34" s="23">
        <v>250000</v>
      </c>
      <c r="D34" s="23"/>
      <c r="E34" s="68">
        <f t="shared" ref="E34:E41" si="13">SUM(B34:D34)</f>
        <v>250000</v>
      </c>
      <c r="F34" s="36"/>
      <c r="G34" s="36"/>
      <c r="H34" s="36"/>
      <c r="I34" s="35"/>
      <c r="J34" s="35"/>
      <c r="K34" s="35"/>
      <c r="L34" s="35"/>
      <c r="M34" s="36"/>
      <c r="N34" s="35"/>
      <c r="O34" s="35"/>
      <c r="P34" s="35"/>
      <c r="Q34" s="35"/>
      <c r="R34" s="17">
        <f t="shared" ref="R34:R41" si="14">SUM(F34:Q34)</f>
        <v>0</v>
      </c>
    </row>
    <row r="35" spans="1:20" x14ac:dyDescent="0.35">
      <c r="A35" s="15" t="s">
        <v>21</v>
      </c>
      <c r="B35" s="36">
        <v>10000</v>
      </c>
      <c r="C35" s="23">
        <v>320000</v>
      </c>
      <c r="D35" s="23"/>
      <c r="E35" s="68">
        <f t="shared" si="13"/>
        <v>330000</v>
      </c>
      <c r="F35" s="36"/>
      <c r="G35" s="36"/>
      <c r="H35" s="36"/>
      <c r="I35" s="35"/>
      <c r="J35" s="35"/>
      <c r="K35" s="35"/>
      <c r="L35" s="35"/>
      <c r="M35" s="23"/>
      <c r="N35" s="17"/>
      <c r="O35" s="17"/>
      <c r="P35" s="17"/>
      <c r="Q35" s="17"/>
      <c r="R35" s="17">
        <f t="shared" si="14"/>
        <v>0</v>
      </c>
    </row>
    <row r="36" spans="1:20" x14ac:dyDescent="0.35">
      <c r="A36" s="15" t="s">
        <v>22</v>
      </c>
      <c r="B36" s="36">
        <v>0</v>
      </c>
      <c r="C36" s="23">
        <v>100000</v>
      </c>
      <c r="D36" s="23"/>
      <c r="E36" s="68">
        <f t="shared" si="13"/>
        <v>100000</v>
      </c>
      <c r="F36" s="36"/>
      <c r="G36" s="36"/>
      <c r="H36" s="36"/>
      <c r="I36" s="35"/>
      <c r="J36" s="35"/>
      <c r="K36" s="35"/>
      <c r="L36" s="35"/>
      <c r="M36" s="36"/>
      <c r="N36" s="35"/>
      <c r="O36" s="35"/>
      <c r="P36" s="35"/>
      <c r="Q36" s="35"/>
      <c r="R36" s="17">
        <f t="shared" si="14"/>
        <v>0</v>
      </c>
    </row>
    <row r="37" spans="1:20" x14ac:dyDescent="0.35">
      <c r="A37" s="15" t="s">
        <v>23</v>
      </c>
      <c r="B37" s="36">
        <v>0</v>
      </c>
      <c r="C37" s="23">
        <v>200000</v>
      </c>
      <c r="D37" s="23">
        <v>0</v>
      </c>
      <c r="E37" s="68">
        <f t="shared" si="13"/>
        <v>200000</v>
      </c>
      <c r="F37" s="36"/>
      <c r="G37" s="36"/>
      <c r="H37" s="36"/>
      <c r="I37" s="35"/>
      <c r="J37" s="35"/>
      <c r="K37" s="35"/>
      <c r="L37" s="35"/>
      <c r="M37" s="36"/>
      <c r="N37" s="35"/>
      <c r="O37" s="35"/>
      <c r="P37" s="35"/>
      <c r="Q37" s="35"/>
      <c r="R37" s="17">
        <f t="shared" si="14"/>
        <v>0</v>
      </c>
    </row>
    <row r="38" spans="1:20" x14ac:dyDescent="0.35">
      <c r="A38" s="29" t="s">
        <v>24</v>
      </c>
      <c r="B38" s="36">
        <v>0</v>
      </c>
      <c r="C38" s="23">
        <v>150000</v>
      </c>
      <c r="D38" s="23"/>
      <c r="E38" s="68">
        <f t="shared" si="13"/>
        <v>150000</v>
      </c>
      <c r="F38" s="36"/>
      <c r="G38" s="36"/>
      <c r="H38" s="36"/>
      <c r="I38" s="35"/>
      <c r="J38" s="35"/>
      <c r="K38" s="35"/>
      <c r="L38" s="35"/>
      <c r="M38" s="36"/>
      <c r="N38" s="35"/>
      <c r="O38" s="35"/>
      <c r="P38" s="35"/>
      <c r="Q38" s="35"/>
      <c r="R38" s="17">
        <f t="shared" si="14"/>
        <v>0</v>
      </c>
      <c r="T38" s="8"/>
    </row>
    <row r="39" spans="1:20" x14ac:dyDescent="0.35">
      <c r="A39" s="15" t="s">
        <v>25</v>
      </c>
      <c r="B39" s="36"/>
      <c r="C39" s="23">
        <v>230000</v>
      </c>
      <c r="D39" s="23">
        <v>2450000</v>
      </c>
      <c r="E39" s="68">
        <f t="shared" si="13"/>
        <v>2680000</v>
      </c>
      <c r="F39" s="36"/>
      <c r="G39" s="36">
        <v>200000</v>
      </c>
      <c r="H39" s="36">
        <v>209945</v>
      </c>
      <c r="I39" s="36"/>
      <c r="J39" s="36"/>
      <c r="K39" s="35"/>
      <c r="L39" s="35"/>
      <c r="M39" s="36"/>
      <c r="N39" s="35"/>
      <c r="O39" s="35"/>
      <c r="P39" s="35"/>
      <c r="Q39" s="35"/>
      <c r="R39" s="17">
        <f t="shared" si="14"/>
        <v>409945</v>
      </c>
      <c r="S39" s="8"/>
    </row>
    <row r="40" spans="1:20" x14ac:dyDescent="0.35">
      <c r="A40" s="15" t="s">
        <v>26</v>
      </c>
      <c r="B40" s="36"/>
      <c r="C40" s="23"/>
      <c r="D40" s="23"/>
      <c r="E40" s="68">
        <f t="shared" si="13"/>
        <v>0</v>
      </c>
      <c r="F40" s="36"/>
      <c r="G40" s="36"/>
      <c r="H40" s="36"/>
      <c r="I40" s="36"/>
      <c r="J40" s="36"/>
      <c r="K40" s="35"/>
      <c r="L40" s="35"/>
      <c r="M40" s="36"/>
      <c r="N40" s="35"/>
      <c r="O40" s="35"/>
      <c r="P40" s="35"/>
      <c r="Q40" s="35"/>
      <c r="R40" s="17">
        <f t="shared" si="14"/>
        <v>0</v>
      </c>
    </row>
    <row r="41" spans="1:20" ht="15" thickBot="1" x14ac:dyDescent="0.4">
      <c r="A41" s="15" t="s">
        <v>27</v>
      </c>
      <c r="B41" s="36">
        <v>0</v>
      </c>
      <c r="C41" s="26">
        <v>1607951.4</v>
      </c>
      <c r="D41" s="78">
        <v>800000</v>
      </c>
      <c r="E41" s="68">
        <f t="shared" si="13"/>
        <v>2407951.4</v>
      </c>
      <c r="F41" s="75"/>
      <c r="G41" s="75"/>
      <c r="H41" s="75">
        <v>71366.3</v>
      </c>
      <c r="I41" s="75"/>
      <c r="J41" s="75"/>
      <c r="K41" s="75"/>
      <c r="L41" s="75"/>
      <c r="M41" s="75"/>
      <c r="N41" s="75"/>
      <c r="O41" s="75"/>
      <c r="P41" s="75"/>
      <c r="Q41" s="75"/>
      <c r="R41" s="17">
        <f t="shared" si="14"/>
        <v>71366.3</v>
      </c>
    </row>
    <row r="42" spans="1:20" s="7" customFormat="1" ht="15" thickBot="1" x14ac:dyDescent="0.4">
      <c r="A42" s="16" t="s">
        <v>28</v>
      </c>
      <c r="B42" s="33">
        <f>SUM(B43:B49)</f>
        <v>0</v>
      </c>
      <c r="C42" s="34">
        <f>SUM(C43:C49)</f>
        <v>0</v>
      </c>
      <c r="D42" s="34">
        <f>SUM(D43:D49)</f>
        <v>0</v>
      </c>
      <c r="E42" s="65">
        <f t="shared" ref="E42:E77" si="15">B42+C42</f>
        <v>0</v>
      </c>
      <c r="F42" s="66">
        <f>SUM(F43:F49)</f>
        <v>0</v>
      </c>
      <c r="G42" s="72">
        <f>SUM(G43:G49)</f>
        <v>0</v>
      </c>
      <c r="H42" s="34">
        <v>0</v>
      </c>
      <c r="I42" s="34"/>
      <c r="J42" s="34"/>
      <c r="K42" s="34"/>
      <c r="L42" s="34"/>
      <c r="M42" s="67">
        <f>SUM(M43:M49)</f>
        <v>0</v>
      </c>
      <c r="N42" s="73"/>
      <c r="O42" s="73"/>
      <c r="P42" s="73"/>
      <c r="Q42" s="73"/>
      <c r="R42" s="74">
        <f t="shared" ref="R42:R76" si="16">SUM(F42:G42)</f>
        <v>0</v>
      </c>
    </row>
    <row r="43" spans="1:20" x14ac:dyDescent="0.35">
      <c r="A43" s="15" t="s">
        <v>29</v>
      </c>
      <c r="B43" s="36">
        <v>0</v>
      </c>
      <c r="C43" s="17"/>
      <c r="D43" s="17"/>
      <c r="E43" s="76">
        <f t="shared" si="15"/>
        <v>0</v>
      </c>
      <c r="F43" s="35">
        <v>0</v>
      </c>
      <c r="G43" s="35">
        <v>0</v>
      </c>
      <c r="H43" s="35">
        <v>0</v>
      </c>
      <c r="I43" s="35"/>
      <c r="J43" s="35"/>
      <c r="K43" s="35"/>
      <c r="L43" s="35"/>
      <c r="M43" s="35">
        <v>0</v>
      </c>
      <c r="N43" s="35"/>
      <c r="O43" s="35"/>
      <c r="P43" s="35"/>
      <c r="Q43" s="35"/>
      <c r="R43" s="17">
        <f>SUM(F43:H43)</f>
        <v>0</v>
      </c>
    </row>
    <row r="44" spans="1:20" x14ac:dyDescent="0.35">
      <c r="A44" s="15" t="s">
        <v>30</v>
      </c>
      <c r="B44" s="36"/>
      <c r="C44" s="36"/>
      <c r="D44" s="36"/>
      <c r="E44" s="77">
        <f t="shared" si="15"/>
        <v>0</v>
      </c>
      <c r="F44" s="36">
        <v>0</v>
      </c>
      <c r="G44" s="36">
        <v>0</v>
      </c>
      <c r="H44" s="36">
        <v>0</v>
      </c>
      <c r="I44" s="35"/>
      <c r="J44" s="35"/>
      <c r="K44" s="35"/>
      <c r="L44" s="35"/>
      <c r="M44" s="36">
        <v>0</v>
      </c>
      <c r="N44" s="35"/>
      <c r="O44" s="35"/>
      <c r="P44" s="35"/>
      <c r="Q44" s="35"/>
      <c r="R44" s="17">
        <f t="shared" ref="R44:R49" si="17">SUM(F44:H44)</f>
        <v>0</v>
      </c>
    </row>
    <row r="45" spans="1:20" x14ac:dyDescent="0.35">
      <c r="A45" s="15" t="s">
        <v>31</v>
      </c>
      <c r="B45" s="36"/>
      <c r="C45" s="36"/>
      <c r="D45" s="36"/>
      <c r="E45" s="77">
        <f t="shared" si="15"/>
        <v>0</v>
      </c>
      <c r="F45" s="36">
        <v>0</v>
      </c>
      <c r="G45" s="36">
        <v>0</v>
      </c>
      <c r="H45" s="36">
        <v>0</v>
      </c>
      <c r="I45" s="35"/>
      <c r="J45" s="35"/>
      <c r="K45" s="35"/>
      <c r="L45" s="35"/>
      <c r="M45" s="36">
        <v>0</v>
      </c>
      <c r="N45" s="35"/>
      <c r="O45" s="35"/>
      <c r="P45" s="35"/>
      <c r="Q45" s="35"/>
      <c r="R45" s="17">
        <f t="shared" si="17"/>
        <v>0</v>
      </c>
    </row>
    <row r="46" spans="1:20" x14ac:dyDescent="0.35">
      <c r="A46" s="15" t="s">
        <v>32</v>
      </c>
      <c r="B46" s="36"/>
      <c r="C46" s="36"/>
      <c r="D46" s="36"/>
      <c r="E46" s="77">
        <f t="shared" si="15"/>
        <v>0</v>
      </c>
      <c r="F46" s="36">
        <v>0</v>
      </c>
      <c r="G46" s="36">
        <v>0</v>
      </c>
      <c r="H46" s="36">
        <v>0</v>
      </c>
      <c r="I46" s="35"/>
      <c r="J46" s="35"/>
      <c r="K46" s="35"/>
      <c r="L46" s="35"/>
      <c r="M46" s="36">
        <v>0</v>
      </c>
      <c r="N46" s="35"/>
      <c r="O46" s="35"/>
      <c r="P46" s="35"/>
      <c r="Q46" s="35"/>
      <c r="R46" s="17">
        <f t="shared" si="17"/>
        <v>0</v>
      </c>
    </row>
    <row r="47" spans="1:20" x14ac:dyDescent="0.35">
      <c r="A47" s="15" t="s">
        <v>33</v>
      </c>
      <c r="B47" s="36"/>
      <c r="C47" s="36"/>
      <c r="D47" s="36"/>
      <c r="E47" s="77">
        <f t="shared" si="15"/>
        <v>0</v>
      </c>
      <c r="F47" s="36">
        <v>0</v>
      </c>
      <c r="G47" s="36">
        <v>0</v>
      </c>
      <c r="H47" s="36">
        <v>0</v>
      </c>
      <c r="I47" s="35"/>
      <c r="J47" s="35"/>
      <c r="K47" s="35"/>
      <c r="L47" s="35"/>
      <c r="M47" s="36">
        <v>0</v>
      </c>
      <c r="N47" s="35"/>
      <c r="O47" s="35"/>
      <c r="P47" s="35"/>
      <c r="Q47" s="35"/>
      <c r="R47" s="17">
        <f t="shared" si="17"/>
        <v>0</v>
      </c>
    </row>
    <row r="48" spans="1:20" x14ac:dyDescent="0.35">
      <c r="A48" s="15" t="s">
        <v>34</v>
      </c>
      <c r="B48" s="36"/>
      <c r="C48" s="36"/>
      <c r="D48" s="36"/>
      <c r="E48" s="77">
        <f t="shared" si="15"/>
        <v>0</v>
      </c>
      <c r="F48" s="36">
        <v>0</v>
      </c>
      <c r="G48" s="36">
        <v>0</v>
      </c>
      <c r="H48" s="36">
        <v>0</v>
      </c>
      <c r="I48" s="35"/>
      <c r="J48" s="35"/>
      <c r="K48" s="35"/>
      <c r="L48" s="35"/>
      <c r="M48" s="36">
        <v>0</v>
      </c>
      <c r="N48" s="35"/>
      <c r="O48" s="35"/>
      <c r="P48" s="35"/>
      <c r="Q48" s="35"/>
      <c r="R48" s="17">
        <f t="shared" si="17"/>
        <v>0</v>
      </c>
    </row>
    <row r="49" spans="1:21" ht="15" thickBot="1" x14ac:dyDescent="0.4">
      <c r="A49" s="15" t="s">
        <v>35</v>
      </c>
      <c r="B49" s="36"/>
      <c r="C49" s="75"/>
      <c r="D49" s="75"/>
      <c r="E49" s="64">
        <f t="shared" si="15"/>
        <v>0</v>
      </c>
      <c r="F49" s="75">
        <v>0</v>
      </c>
      <c r="G49" s="75">
        <v>0</v>
      </c>
      <c r="H49" s="75">
        <v>0</v>
      </c>
      <c r="I49" s="75"/>
      <c r="J49" s="75"/>
      <c r="K49" s="75"/>
      <c r="L49" s="75"/>
      <c r="M49" s="75">
        <v>0</v>
      </c>
      <c r="N49" s="75"/>
      <c r="O49" s="75"/>
      <c r="P49" s="75"/>
      <c r="Q49" s="75"/>
      <c r="R49" s="17">
        <f t="shared" si="17"/>
        <v>0</v>
      </c>
    </row>
    <row r="50" spans="1:21" ht="15" thickBot="1" x14ac:dyDescent="0.4">
      <c r="A50" s="16" t="s">
        <v>36</v>
      </c>
      <c r="B50" s="21"/>
      <c r="C50" s="72">
        <f t="shared" ref="C50:D50" si="18">SUM(C51:C57)</f>
        <v>0</v>
      </c>
      <c r="D50" s="72">
        <f t="shared" si="18"/>
        <v>0</v>
      </c>
      <c r="E50" s="65">
        <f t="shared" si="15"/>
        <v>0</v>
      </c>
      <c r="F50" s="73">
        <f t="shared" ref="F50:G50" si="19">SUM(F51:F57)</f>
        <v>0</v>
      </c>
      <c r="G50" s="72">
        <f t="shared" si="19"/>
        <v>0</v>
      </c>
      <c r="H50" s="34">
        <v>0</v>
      </c>
      <c r="I50" s="34"/>
      <c r="J50" s="34"/>
      <c r="K50" s="34"/>
      <c r="L50" s="34"/>
      <c r="M50" s="34">
        <f t="shared" ref="M50" si="20">SUM(M51:M57)</f>
        <v>0</v>
      </c>
      <c r="N50" s="73"/>
      <c r="O50" s="73"/>
      <c r="P50" s="73"/>
      <c r="Q50" s="73"/>
      <c r="R50" s="74">
        <f>SUM(F50:P50)</f>
        <v>0</v>
      </c>
    </row>
    <row r="51" spans="1:21" x14ac:dyDescent="0.35">
      <c r="A51" s="15" t="s">
        <v>37</v>
      </c>
      <c r="B51" s="36"/>
      <c r="C51" s="35"/>
      <c r="D51" s="35"/>
      <c r="E51" s="76">
        <f t="shared" si="15"/>
        <v>0</v>
      </c>
      <c r="F51" s="35">
        <v>0</v>
      </c>
      <c r="G51" s="35">
        <v>0</v>
      </c>
      <c r="H51" s="35">
        <v>0</v>
      </c>
      <c r="I51" s="35"/>
      <c r="J51" s="35"/>
      <c r="K51" s="35"/>
      <c r="L51" s="35"/>
      <c r="M51" s="35">
        <v>0</v>
      </c>
      <c r="N51" s="35"/>
      <c r="O51" s="35"/>
      <c r="P51" s="35"/>
      <c r="Q51" s="35"/>
      <c r="R51" s="17">
        <f>SUM(F51:H51)</f>
        <v>0</v>
      </c>
    </row>
    <row r="52" spans="1:21" x14ac:dyDescent="0.35">
      <c r="A52" s="15" t="s">
        <v>38</v>
      </c>
      <c r="B52" s="36"/>
      <c r="C52" s="36"/>
      <c r="D52" s="36"/>
      <c r="E52" s="77">
        <f t="shared" si="15"/>
        <v>0</v>
      </c>
      <c r="F52" s="36">
        <v>0</v>
      </c>
      <c r="G52" s="36">
        <v>0</v>
      </c>
      <c r="H52" s="36">
        <v>0</v>
      </c>
      <c r="I52" s="35"/>
      <c r="J52" s="35"/>
      <c r="K52" s="35"/>
      <c r="L52" s="35"/>
      <c r="M52" s="36">
        <v>0</v>
      </c>
      <c r="N52" s="35"/>
      <c r="O52" s="35"/>
      <c r="P52" s="35"/>
      <c r="Q52" s="35"/>
      <c r="R52" s="17">
        <f t="shared" ref="R52:R57" si="21">SUM(F52:H52)</f>
        <v>0</v>
      </c>
    </row>
    <row r="53" spans="1:21" x14ac:dyDescent="0.35">
      <c r="A53" s="15" t="s">
        <v>39</v>
      </c>
      <c r="B53" s="36"/>
      <c r="C53" s="36"/>
      <c r="D53" s="36"/>
      <c r="E53" s="77">
        <f t="shared" si="15"/>
        <v>0</v>
      </c>
      <c r="F53" s="36">
        <v>0</v>
      </c>
      <c r="G53" s="36">
        <v>0</v>
      </c>
      <c r="H53" s="36">
        <v>0</v>
      </c>
      <c r="I53" s="35"/>
      <c r="J53" s="35"/>
      <c r="K53" s="35"/>
      <c r="L53" s="35"/>
      <c r="M53" s="36">
        <v>0</v>
      </c>
      <c r="N53" s="35"/>
      <c r="O53" s="35"/>
      <c r="P53" s="35"/>
      <c r="Q53" s="35"/>
      <c r="R53" s="17">
        <f t="shared" si="21"/>
        <v>0</v>
      </c>
    </row>
    <row r="54" spans="1:21" x14ac:dyDescent="0.35">
      <c r="A54" s="29" t="s">
        <v>40</v>
      </c>
      <c r="B54" s="54"/>
      <c r="C54" s="36"/>
      <c r="D54" s="54"/>
      <c r="E54" s="77">
        <f t="shared" si="15"/>
        <v>0</v>
      </c>
      <c r="F54" s="54">
        <v>0</v>
      </c>
      <c r="G54" s="54">
        <v>0</v>
      </c>
      <c r="H54" s="54">
        <v>0</v>
      </c>
      <c r="I54" s="75"/>
      <c r="J54" s="75"/>
      <c r="K54" s="75"/>
      <c r="L54" s="75"/>
      <c r="M54" s="54">
        <v>0</v>
      </c>
      <c r="N54" s="75"/>
      <c r="O54" s="75"/>
      <c r="P54" s="75"/>
      <c r="Q54" s="75"/>
      <c r="R54" s="17">
        <f t="shared" si="21"/>
        <v>0</v>
      </c>
    </row>
    <row r="55" spans="1:21" x14ac:dyDescent="0.35">
      <c r="A55" s="29" t="s">
        <v>41</v>
      </c>
      <c r="B55" s="36"/>
      <c r="C55" s="36"/>
      <c r="D55" s="36"/>
      <c r="E55" s="77">
        <f t="shared" si="15"/>
        <v>0</v>
      </c>
      <c r="F55" s="36">
        <v>0</v>
      </c>
      <c r="G55" s="36">
        <v>0</v>
      </c>
      <c r="H55" s="36">
        <v>0</v>
      </c>
      <c r="I55" s="35"/>
      <c r="J55" s="35"/>
      <c r="K55" s="35"/>
      <c r="L55" s="35"/>
      <c r="M55" s="36">
        <v>0</v>
      </c>
      <c r="N55" s="35"/>
      <c r="O55" s="35"/>
      <c r="P55" s="35"/>
      <c r="Q55" s="35"/>
      <c r="R55" s="17">
        <f t="shared" si="21"/>
        <v>0</v>
      </c>
    </row>
    <row r="56" spans="1:21" x14ac:dyDescent="0.35">
      <c r="A56" s="15" t="s">
        <v>42</v>
      </c>
      <c r="B56" s="35"/>
      <c r="C56" s="36"/>
      <c r="D56" s="35"/>
      <c r="E56" s="77">
        <f t="shared" si="15"/>
        <v>0</v>
      </c>
      <c r="F56" s="35">
        <v>0</v>
      </c>
      <c r="G56" s="35">
        <v>0</v>
      </c>
      <c r="H56" s="35">
        <v>0</v>
      </c>
      <c r="I56" s="35"/>
      <c r="J56" s="35"/>
      <c r="K56" s="35"/>
      <c r="L56" s="35"/>
      <c r="M56" s="35">
        <v>0</v>
      </c>
      <c r="N56" s="35"/>
      <c r="O56" s="35"/>
      <c r="P56" s="35"/>
      <c r="Q56" s="35"/>
      <c r="R56" s="17">
        <f t="shared" si="21"/>
        <v>0</v>
      </c>
    </row>
    <row r="57" spans="1:21" ht="15" thickBot="1" x14ac:dyDescent="0.4">
      <c r="A57" s="37" t="s">
        <v>43</v>
      </c>
      <c r="B57" s="24"/>
      <c r="C57" s="75"/>
      <c r="D57" s="94"/>
      <c r="E57" s="64">
        <f t="shared" si="15"/>
        <v>0</v>
      </c>
      <c r="F57" s="75">
        <v>0</v>
      </c>
      <c r="G57" s="75">
        <v>0</v>
      </c>
      <c r="H57" s="75">
        <v>0</v>
      </c>
      <c r="I57" s="75"/>
      <c r="J57" s="75"/>
      <c r="K57" s="75"/>
      <c r="L57" s="75"/>
      <c r="M57" s="75">
        <v>0</v>
      </c>
      <c r="N57" s="75"/>
      <c r="O57" s="75"/>
      <c r="P57" s="75"/>
      <c r="Q57" s="75"/>
      <c r="R57" s="17">
        <f t="shared" si="21"/>
        <v>0</v>
      </c>
    </row>
    <row r="58" spans="1:21" ht="15" thickBot="1" x14ac:dyDescent="0.4">
      <c r="A58" s="38" t="s">
        <v>44</v>
      </c>
      <c r="B58" s="62">
        <f>SUM(B59:B67)</f>
        <v>0</v>
      </c>
      <c r="C58" s="34">
        <f t="shared" ref="C58:D58" si="22">SUM(C59:C67)</f>
        <v>4750000</v>
      </c>
      <c r="D58" s="58">
        <f t="shared" si="22"/>
        <v>0</v>
      </c>
      <c r="E58" s="65">
        <f>SUM(B58:D58)</f>
        <v>4750000</v>
      </c>
      <c r="F58" s="73">
        <f t="shared" ref="F58:G58" si="23">SUM(F59:F67)</f>
        <v>0</v>
      </c>
      <c r="G58" s="72">
        <f t="shared" si="23"/>
        <v>0</v>
      </c>
      <c r="H58" s="34">
        <v>0</v>
      </c>
      <c r="I58" s="34"/>
      <c r="J58" s="34">
        <f>SUM(J59:J67)</f>
        <v>0</v>
      </c>
      <c r="K58" s="34">
        <f>SUM(K59:K67)</f>
        <v>0</v>
      </c>
      <c r="L58" s="34">
        <f>SUM(L59:L67)</f>
        <v>0</v>
      </c>
      <c r="M58" s="72">
        <f t="shared" ref="M58:Q58" si="24">SUM(M59:M67)</f>
        <v>0</v>
      </c>
      <c r="N58" s="72">
        <f t="shared" si="24"/>
        <v>0</v>
      </c>
      <c r="O58" s="72">
        <f t="shared" si="24"/>
        <v>0</v>
      </c>
      <c r="P58" s="72">
        <f t="shared" si="24"/>
        <v>0</v>
      </c>
      <c r="Q58" s="72">
        <f t="shared" si="24"/>
        <v>0</v>
      </c>
      <c r="R58" s="74">
        <f>SUM(F58:Q58)</f>
        <v>0</v>
      </c>
      <c r="U58" s="8"/>
    </row>
    <row r="59" spans="1:21" x14ac:dyDescent="0.35">
      <c r="A59" s="37" t="s">
        <v>45</v>
      </c>
      <c r="B59" s="24"/>
      <c r="C59" s="17">
        <v>4300000</v>
      </c>
      <c r="D59" s="11"/>
      <c r="E59" s="68"/>
      <c r="F59" s="75"/>
      <c r="G59" s="75"/>
      <c r="H59" s="75"/>
      <c r="I59" s="35"/>
      <c r="J59" s="35"/>
      <c r="K59" s="35"/>
      <c r="L59" s="35"/>
      <c r="M59" s="75"/>
      <c r="N59" s="36"/>
      <c r="O59" s="35"/>
      <c r="P59" s="35"/>
      <c r="Q59" s="35"/>
      <c r="R59" s="17">
        <f>SUM(F59:Q59)</f>
        <v>0</v>
      </c>
    </row>
    <row r="60" spans="1:21" x14ac:dyDescent="0.35">
      <c r="A60" s="37" t="s">
        <v>46</v>
      </c>
      <c r="B60" s="24"/>
      <c r="C60" s="23"/>
      <c r="D60" s="39"/>
      <c r="E60" s="68"/>
      <c r="F60" s="36"/>
      <c r="G60" s="36"/>
      <c r="H60" s="36"/>
      <c r="I60" s="36"/>
      <c r="J60" s="36"/>
      <c r="K60" s="35"/>
      <c r="L60" s="35"/>
      <c r="M60" s="36"/>
      <c r="N60" s="36"/>
      <c r="O60" s="35"/>
      <c r="P60" s="35"/>
      <c r="Q60" s="35"/>
      <c r="R60" s="17">
        <f t="shared" ref="R60:R67" si="25">SUM(F60:Q60)</f>
        <v>0</v>
      </c>
    </row>
    <row r="61" spans="1:21" x14ac:dyDescent="0.35">
      <c r="A61" s="37" t="s">
        <v>47</v>
      </c>
      <c r="B61" s="24"/>
      <c r="C61" s="36"/>
      <c r="D61" s="24"/>
      <c r="E61" s="68"/>
      <c r="F61" s="36"/>
      <c r="G61" s="36"/>
      <c r="H61" s="36"/>
      <c r="I61" s="35"/>
      <c r="J61" s="35"/>
      <c r="K61" s="35"/>
      <c r="L61" s="35"/>
      <c r="M61" s="36"/>
      <c r="N61" s="35"/>
      <c r="O61" s="35"/>
      <c r="P61" s="35"/>
      <c r="Q61" s="35"/>
      <c r="R61" s="17">
        <f t="shared" si="25"/>
        <v>0</v>
      </c>
    </row>
    <row r="62" spans="1:21" x14ac:dyDescent="0.35">
      <c r="A62" s="37" t="s">
        <v>48</v>
      </c>
      <c r="B62" s="24"/>
      <c r="C62" s="36"/>
      <c r="D62" s="24"/>
      <c r="E62" s="68"/>
      <c r="F62" s="36"/>
      <c r="G62" s="36"/>
      <c r="H62" s="36"/>
      <c r="I62" s="35"/>
      <c r="J62" s="35"/>
      <c r="K62" s="35"/>
      <c r="L62" s="35"/>
      <c r="M62" s="36"/>
      <c r="N62" s="35"/>
      <c r="O62" s="35"/>
      <c r="P62" s="35"/>
      <c r="Q62" s="35"/>
      <c r="R62" s="17">
        <f t="shared" si="25"/>
        <v>0</v>
      </c>
    </row>
    <row r="63" spans="1:21" x14ac:dyDescent="0.35">
      <c r="A63" s="37" t="s">
        <v>49</v>
      </c>
      <c r="B63" s="24"/>
      <c r="C63" s="36">
        <v>200000</v>
      </c>
      <c r="D63" s="24"/>
      <c r="E63" s="68"/>
      <c r="F63" s="36"/>
      <c r="G63" s="36"/>
      <c r="H63" s="36"/>
      <c r="I63" s="35"/>
      <c r="J63" s="35"/>
      <c r="K63" s="35"/>
      <c r="L63" s="35"/>
      <c r="M63" s="36"/>
      <c r="N63" s="35"/>
      <c r="O63" s="35"/>
      <c r="P63" s="35"/>
      <c r="Q63" s="35"/>
      <c r="R63" s="17">
        <f t="shared" si="25"/>
        <v>0</v>
      </c>
    </row>
    <row r="64" spans="1:21" ht="15" customHeight="1" x14ac:dyDescent="0.35">
      <c r="A64" s="37" t="s">
        <v>50</v>
      </c>
      <c r="B64" s="24"/>
      <c r="C64" s="36">
        <v>250000</v>
      </c>
      <c r="D64" s="24"/>
      <c r="E64" s="68"/>
      <c r="F64" s="36"/>
      <c r="G64" s="36"/>
      <c r="H64" s="36"/>
      <c r="I64" s="35"/>
      <c r="J64" s="35"/>
      <c r="K64" s="35"/>
      <c r="L64" s="35"/>
      <c r="M64" s="36"/>
      <c r="N64" s="35"/>
      <c r="O64" s="35"/>
      <c r="P64" s="35"/>
      <c r="Q64" s="35"/>
      <c r="R64" s="17">
        <f t="shared" si="25"/>
        <v>0</v>
      </c>
    </row>
    <row r="65" spans="1:21" ht="14.25" customHeight="1" x14ac:dyDescent="0.35">
      <c r="A65" s="37" t="s">
        <v>51</v>
      </c>
      <c r="B65" s="24"/>
      <c r="C65" s="36"/>
      <c r="D65" s="24"/>
      <c r="E65" s="68"/>
      <c r="F65" s="36"/>
      <c r="G65" s="36"/>
      <c r="H65" s="36"/>
      <c r="I65" s="35"/>
      <c r="J65" s="35"/>
      <c r="K65" s="35"/>
      <c r="L65" s="35"/>
      <c r="M65" s="36"/>
      <c r="N65" s="35"/>
      <c r="O65" s="35"/>
      <c r="P65" s="35"/>
      <c r="Q65" s="35"/>
      <c r="R65" s="17">
        <f t="shared" si="25"/>
        <v>0</v>
      </c>
    </row>
    <row r="66" spans="1:21" x14ac:dyDescent="0.35">
      <c r="A66" s="37" t="s">
        <v>52</v>
      </c>
      <c r="B66" s="24"/>
      <c r="C66" s="36"/>
      <c r="D66" s="24"/>
      <c r="E66" s="68"/>
      <c r="F66" s="36"/>
      <c r="G66" s="36"/>
      <c r="H66" s="36"/>
      <c r="I66" s="35"/>
      <c r="J66" s="35"/>
      <c r="K66" s="35"/>
      <c r="L66" s="35"/>
      <c r="M66" s="36"/>
      <c r="N66" s="35"/>
      <c r="O66" s="35"/>
      <c r="P66" s="35"/>
      <c r="Q66" s="35"/>
      <c r="R66" s="17">
        <f t="shared" si="25"/>
        <v>0</v>
      </c>
    </row>
    <row r="67" spans="1:21" ht="15" customHeight="1" thickBot="1" x14ac:dyDescent="0.4">
      <c r="A67" s="37" t="s">
        <v>53</v>
      </c>
      <c r="B67" s="39"/>
      <c r="C67" s="75"/>
      <c r="D67" s="78"/>
      <c r="E67" s="68"/>
      <c r="F67" s="78"/>
      <c r="G67" s="78"/>
      <c r="H67" s="78"/>
      <c r="I67" s="78"/>
      <c r="J67" s="78"/>
      <c r="K67" s="78"/>
      <c r="L67" s="78"/>
      <c r="M67" s="78"/>
      <c r="N67" s="78"/>
      <c r="O67" s="78"/>
      <c r="P67" s="78"/>
      <c r="Q67" s="78"/>
      <c r="R67" s="17">
        <f t="shared" si="25"/>
        <v>0</v>
      </c>
    </row>
    <row r="68" spans="1:21" ht="15" thickBot="1" x14ac:dyDescent="0.4">
      <c r="A68" s="38" t="s">
        <v>54</v>
      </c>
      <c r="B68" s="40">
        <f>+B69</f>
        <v>0</v>
      </c>
      <c r="C68" s="72">
        <f t="shared" ref="C68:D68" si="26">SUM(C69:C72)</f>
        <v>0</v>
      </c>
      <c r="D68" s="95">
        <f t="shared" si="26"/>
        <v>0</v>
      </c>
      <c r="E68" s="65">
        <f t="shared" si="15"/>
        <v>0</v>
      </c>
      <c r="F68" s="66">
        <f t="shared" ref="F68:G68" si="27">SUM(F69:F72)</f>
        <v>0</v>
      </c>
      <c r="G68" s="72">
        <f t="shared" si="27"/>
        <v>0</v>
      </c>
      <c r="H68" s="34">
        <v>0</v>
      </c>
      <c r="I68" s="34"/>
      <c r="J68" s="34"/>
      <c r="K68" s="34"/>
      <c r="L68" s="34"/>
      <c r="M68" s="67">
        <f t="shared" ref="M68:Q68" si="28">SUM(M69:M72)</f>
        <v>0</v>
      </c>
      <c r="N68" s="67">
        <f t="shared" si="28"/>
        <v>0</v>
      </c>
      <c r="O68" s="67">
        <f t="shared" si="28"/>
        <v>0</v>
      </c>
      <c r="P68" s="67">
        <f t="shared" si="28"/>
        <v>0</v>
      </c>
      <c r="Q68" s="67">
        <f t="shared" si="28"/>
        <v>0</v>
      </c>
      <c r="R68" s="74">
        <f t="shared" si="16"/>
        <v>0</v>
      </c>
    </row>
    <row r="69" spans="1:21" x14ac:dyDescent="0.35">
      <c r="A69" s="37" t="s">
        <v>55</v>
      </c>
      <c r="B69" s="24">
        <v>0</v>
      </c>
      <c r="C69" s="35"/>
      <c r="D69" s="96"/>
      <c r="E69" s="68">
        <f t="shared" si="15"/>
        <v>0</v>
      </c>
      <c r="F69" s="35">
        <v>0</v>
      </c>
      <c r="G69" s="35">
        <v>0</v>
      </c>
      <c r="H69" s="35">
        <v>0</v>
      </c>
      <c r="I69" s="35"/>
      <c r="J69" s="35"/>
      <c r="K69" s="35"/>
      <c r="L69" s="35"/>
      <c r="M69" s="35">
        <v>0</v>
      </c>
      <c r="N69" s="35"/>
      <c r="O69" s="35"/>
      <c r="P69" s="35"/>
      <c r="Q69" s="35"/>
      <c r="R69" s="17">
        <f>SUM(F69:H69)</f>
        <v>0</v>
      </c>
    </row>
    <row r="70" spans="1:21" x14ac:dyDescent="0.35">
      <c r="A70" s="37" t="s">
        <v>56</v>
      </c>
      <c r="B70" s="24"/>
      <c r="C70" s="36"/>
      <c r="D70" s="24"/>
      <c r="E70" s="69">
        <f t="shared" si="15"/>
        <v>0</v>
      </c>
      <c r="F70" s="36">
        <v>0</v>
      </c>
      <c r="G70" s="36">
        <v>0</v>
      </c>
      <c r="H70" s="36">
        <v>0</v>
      </c>
      <c r="I70" s="35"/>
      <c r="J70" s="35"/>
      <c r="K70" s="35"/>
      <c r="L70" s="35"/>
      <c r="M70" s="36">
        <v>0</v>
      </c>
      <c r="N70" s="35"/>
      <c r="O70" s="35"/>
      <c r="P70" s="35"/>
      <c r="Q70" s="35"/>
      <c r="R70" s="17">
        <f t="shared" ref="R70:R72" si="29">SUM(F70:H70)</f>
        <v>0</v>
      </c>
    </row>
    <row r="71" spans="1:21" x14ac:dyDescent="0.35">
      <c r="A71" s="2" t="s">
        <v>57</v>
      </c>
      <c r="B71" s="24"/>
      <c r="C71" s="35"/>
      <c r="D71" s="96"/>
      <c r="E71" s="69">
        <f t="shared" si="15"/>
        <v>0</v>
      </c>
      <c r="F71" s="35">
        <v>0</v>
      </c>
      <c r="G71" s="35">
        <v>0</v>
      </c>
      <c r="H71" s="35">
        <v>0</v>
      </c>
      <c r="I71" s="35"/>
      <c r="J71" s="35"/>
      <c r="K71" s="35"/>
      <c r="L71" s="35"/>
      <c r="M71" s="35">
        <v>0</v>
      </c>
      <c r="N71" s="35"/>
      <c r="O71" s="35"/>
      <c r="P71" s="35"/>
      <c r="Q71" s="35"/>
      <c r="R71" s="17">
        <f t="shared" si="29"/>
        <v>0</v>
      </c>
      <c r="T71" s="8"/>
    </row>
    <row r="72" spans="1:21" ht="29.5" thickBot="1" x14ac:dyDescent="0.4">
      <c r="A72" s="41" t="s">
        <v>58</v>
      </c>
      <c r="B72" s="24"/>
      <c r="C72" s="54"/>
      <c r="D72" s="48"/>
      <c r="E72" s="70">
        <f t="shared" si="15"/>
        <v>0</v>
      </c>
      <c r="F72" s="54">
        <v>0</v>
      </c>
      <c r="G72" s="54">
        <v>0</v>
      </c>
      <c r="H72" s="54">
        <v>0</v>
      </c>
      <c r="I72" s="75"/>
      <c r="J72" s="75"/>
      <c r="K72" s="75"/>
      <c r="L72" s="75"/>
      <c r="M72" s="54">
        <v>0</v>
      </c>
      <c r="N72" s="75"/>
      <c r="O72" s="75"/>
      <c r="P72" s="75"/>
      <c r="Q72" s="75"/>
      <c r="R72" s="17">
        <f t="shared" si="29"/>
        <v>0</v>
      </c>
      <c r="U72" t="s">
        <v>89</v>
      </c>
    </row>
    <row r="73" spans="1:21" ht="15" thickBot="1" x14ac:dyDescent="0.4">
      <c r="A73" s="38" t="s">
        <v>59</v>
      </c>
      <c r="B73" s="40"/>
      <c r="C73" s="72">
        <f t="shared" ref="C73:D73" si="30">SUM(C74:C75)</f>
        <v>0</v>
      </c>
      <c r="D73" s="95">
        <f t="shared" si="30"/>
        <v>0</v>
      </c>
      <c r="E73" s="65">
        <f t="shared" si="15"/>
        <v>0</v>
      </c>
      <c r="F73" s="66">
        <f t="shared" ref="F73:G73" si="31">SUM(F74:F75)</f>
        <v>0</v>
      </c>
      <c r="G73" s="72">
        <f t="shared" si="31"/>
        <v>0</v>
      </c>
      <c r="H73" s="73">
        <v>0</v>
      </c>
      <c r="I73" s="73"/>
      <c r="J73" s="34"/>
      <c r="K73" s="34"/>
      <c r="L73" s="34"/>
      <c r="M73" s="67">
        <f t="shared" ref="M73:Q73" si="32">SUM(M74:M75)</f>
        <v>0</v>
      </c>
      <c r="N73" s="67">
        <f t="shared" si="32"/>
        <v>0</v>
      </c>
      <c r="O73" s="67">
        <f t="shared" si="32"/>
        <v>0</v>
      </c>
      <c r="P73" s="67">
        <f t="shared" si="32"/>
        <v>0</v>
      </c>
      <c r="Q73" s="67">
        <f t="shared" si="32"/>
        <v>0</v>
      </c>
      <c r="R73" s="74">
        <f t="shared" si="16"/>
        <v>0</v>
      </c>
    </row>
    <row r="74" spans="1:21" x14ac:dyDescent="0.35">
      <c r="A74" s="37" t="s">
        <v>60</v>
      </c>
      <c r="B74" s="24"/>
      <c r="C74" s="35"/>
      <c r="D74" s="96"/>
      <c r="E74" s="76">
        <f t="shared" si="15"/>
        <v>0</v>
      </c>
      <c r="F74" s="35">
        <v>0</v>
      </c>
      <c r="G74" s="35">
        <v>0</v>
      </c>
      <c r="H74" s="35">
        <v>0</v>
      </c>
      <c r="I74" s="35"/>
      <c r="J74" s="35"/>
      <c r="K74" s="35"/>
      <c r="L74" s="35"/>
      <c r="M74" s="35">
        <v>0</v>
      </c>
      <c r="N74" s="35"/>
      <c r="O74" s="35"/>
      <c r="P74" s="35"/>
      <c r="Q74" s="35"/>
      <c r="R74" s="17">
        <f>SUM(F74:H74)</f>
        <v>0</v>
      </c>
    </row>
    <row r="75" spans="1:21" ht="15" thickBot="1" x14ac:dyDescent="0.4">
      <c r="A75" s="37" t="s">
        <v>61</v>
      </c>
      <c r="B75" s="24"/>
      <c r="C75" s="75"/>
      <c r="D75" s="94"/>
      <c r="E75" s="64">
        <f t="shared" si="15"/>
        <v>0</v>
      </c>
      <c r="F75" s="75">
        <v>0</v>
      </c>
      <c r="G75" s="75">
        <v>0</v>
      </c>
      <c r="H75" s="75">
        <v>0</v>
      </c>
      <c r="I75" s="75"/>
      <c r="J75" s="75"/>
      <c r="K75" s="75"/>
      <c r="L75" s="75"/>
      <c r="M75" s="75">
        <v>0</v>
      </c>
      <c r="N75" s="75"/>
      <c r="O75" s="75"/>
      <c r="P75" s="75"/>
      <c r="Q75" s="75"/>
      <c r="R75" s="17">
        <f>SUM(F75:H75)</f>
        <v>0</v>
      </c>
    </row>
    <row r="76" spans="1:21" ht="15" thickBot="1" x14ac:dyDescent="0.4">
      <c r="A76" s="38" t="s">
        <v>62</v>
      </c>
      <c r="B76" s="40"/>
      <c r="C76" s="72">
        <f t="shared" ref="C76:D76" si="33">SUM(C77:C79)</f>
        <v>0</v>
      </c>
      <c r="D76" s="95">
        <f t="shared" si="33"/>
        <v>0</v>
      </c>
      <c r="E76" s="65">
        <f t="shared" si="15"/>
        <v>0</v>
      </c>
      <c r="F76" s="66">
        <f t="shared" ref="F76:G76" si="34">SUM(F77:F79)</f>
        <v>0</v>
      </c>
      <c r="G76" s="72">
        <f t="shared" si="34"/>
        <v>0</v>
      </c>
      <c r="H76" s="34">
        <v>0</v>
      </c>
      <c r="I76" s="34"/>
      <c r="J76" s="34"/>
      <c r="K76" s="34"/>
      <c r="L76" s="34"/>
      <c r="M76" s="67">
        <f t="shared" ref="M76:Q76" si="35">SUM(M77:M79)</f>
        <v>0</v>
      </c>
      <c r="N76" s="67">
        <f t="shared" si="35"/>
        <v>0</v>
      </c>
      <c r="O76" s="67">
        <f t="shared" si="35"/>
        <v>0</v>
      </c>
      <c r="P76" s="67">
        <f t="shared" si="35"/>
        <v>0</v>
      </c>
      <c r="Q76" s="67">
        <f t="shared" si="35"/>
        <v>0</v>
      </c>
      <c r="R76" s="74">
        <f t="shared" si="16"/>
        <v>0</v>
      </c>
    </row>
    <row r="77" spans="1:21" x14ac:dyDescent="0.35">
      <c r="A77" s="37" t="s">
        <v>63</v>
      </c>
      <c r="B77" s="24"/>
      <c r="C77" s="35"/>
      <c r="D77" s="96"/>
      <c r="E77" s="76">
        <f t="shared" si="15"/>
        <v>0</v>
      </c>
      <c r="F77" s="35">
        <v>0</v>
      </c>
      <c r="G77" s="35">
        <v>0</v>
      </c>
      <c r="H77" s="35">
        <v>0</v>
      </c>
      <c r="I77" s="35"/>
      <c r="J77" s="35"/>
      <c r="K77" s="35"/>
      <c r="L77" s="35"/>
      <c r="M77" s="35">
        <v>0</v>
      </c>
      <c r="N77" s="35"/>
      <c r="O77" s="35"/>
      <c r="P77" s="35"/>
      <c r="Q77" s="35"/>
      <c r="R77" s="17">
        <f>SUM(F77:H77)</f>
        <v>0</v>
      </c>
    </row>
    <row r="78" spans="1:21" x14ac:dyDescent="0.35">
      <c r="A78" s="37" t="s">
        <v>64</v>
      </c>
      <c r="B78" s="24"/>
      <c r="C78" s="36"/>
      <c r="D78" s="24"/>
      <c r="E78" s="77">
        <f t="shared" ref="E78:E89" si="36">B78+C78</f>
        <v>0</v>
      </c>
      <c r="F78" s="36">
        <v>0</v>
      </c>
      <c r="G78" s="36">
        <v>0</v>
      </c>
      <c r="H78" s="36">
        <v>0</v>
      </c>
      <c r="I78" s="35"/>
      <c r="J78" s="35"/>
      <c r="K78" s="35"/>
      <c r="L78" s="35"/>
      <c r="M78" s="36">
        <v>0</v>
      </c>
      <c r="N78" s="35"/>
      <c r="O78" s="35"/>
      <c r="P78" s="35"/>
      <c r="Q78" s="35"/>
      <c r="R78" s="17">
        <f t="shared" ref="R78:R79" si="37">SUM(F78:H78)</f>
        <v>0</v>
      </c>
      <c r="T78" s="8"/>
    </row>
    <row r="79" spans="1:21" ht="15" thickBot="1" x14ac:dyDescent="0.4">
      <c r="A79" s="37" t="s">
        <v>65</v>
      </c>
      <c r="B79" s="24"/>
      <c r="C79" s="54"/>
      <c r="D79" s="48"/>
      <c r="E79" s="64">
        <f t="shared" si="36"/>
        <v>0</v>
      </c>
      <c r="F79" s="54">
        <v>0</v>
      </c>
      <c r="G79" s="54">
        <v>0</v>
      </c>
      <c r="H79" s="54">
        <v>0</v>
      </c>
      <c r="I79" s="75"/>
      <c r="J79" s="75"/>
      <c r="K79" s="75"/>
      <c r="L79" s="75"/>
      <c r="M79" s="54">
        <v>0</v>
      </c>
      <c r="N79" s="75"/>
      <c r="O79" s="75"/>
      <c r="P79" s="75"/>
      <c r="Q79" s="75"/>
      <c r="R79" s="17">
        <f t="shared" si="37"/>
        <v>0</v>
      </c>
    </row>
    <row r="80" spans="1:21" ht="15" thickBot="1" x14ac:dyDescent="0.4">
      <c r="A80" s="42" t="s">
        <v>66</v>
      </c>
      <c r="B80" s="43">
        <f>+B15</f>
        <v>49000000</v>
      </c>
      <c r="C80" s="61">
        <f>+C15</f>
        <v>20473910.399999999</v>
      </c>
      <c r="D80" s="97">
        <f>+D15</f>
        <v>22925496</v>
      </c>
      <c r="E80" s="63">
        <f>SUM(B80:D80)</f>
        <v>92399406.400000006</v>
      </c>
      <c r="F80" s="60">
        <f t="shared" ref="F80:Q80" si="38">+F16+F22+F32+F42+F58</f>
        <v>5336535.08</v>
      </c>
      <c r="G80" s="57">
        <f t="shared" si="38"/>
        <v>4261993.8599999994</v>
      </c>
      <c r="H80" s="57">
        <f t="shared" si="38"/>
        <v>4408343.74</v>
      </c>
      <c r="I80" s="92">
        <f t="shared" si="38"/>
        <v>0</v>
      </c>
      <c r="J80" s="92">
        <f t="shared" si="38"/>
        <v>0</v>
      </c>
      <c r="K80" s="92">
        <f t="shared" si="38"/>
        <v>0</v>
      </c>
      <c r="L80" s="92">
        <f t="shared" si="38"/>
        <v>0</v>
      </c>
      <c r="M80" s="63">
        <f t="shared" si="38"/>
        <v>0</v>
      </c>
      <c r="N80" s="63">
        <f t="shared" si="38"/>
        <v>0</v>
      </c>
      <c r="O80" s="63">
        <f t="shared" si="38"/>
        <v>0</v>
      </c>
      <c r="P80" s="63">
        <f t="shared" si="38"/>
        <v>0</v>
      </c>
      <c r="Q80" s="63">
        <f t="shared" si="38"/>
        <v>0</v>
      </c>
      <c r="R80" s="106">
        <f>SUM(F80:Q80)</f>
        <v>14006872.68</v>
      </c>
    </row>
    <row r="81" spans="1:20" ht="15" thickBot="1" x14ac:dyDescent="0.4">
      <c r="A81" s="44" t="s">
        <v>67</v>
      </c>
      <c r="B81" s="40"/>
      <c r="C81" s="45"/>
      <c r="D81" s="98"/>
      <c r="E81" s="65">
        <f t="shared" si="36"/>
        <v>0</v>
      </c>
      <c r="F81" s="79">
        <v>0</v>
      </c>
      <c r="G81" s="80">
        <v>0</v>
      </c>
      <c r="H81" s="89">
        <v>0</v>
      </c>
      <c r="I81" s="81"/>
      <c r="J81" s="81"/>
      <c r="K81" s="81"/>
      <c r="L81" s="103"/>
      <c r="M81" s="104">
        <v>0</v>
      </c>
      <c r="N81" s="17"/>
      <c r="O81" s="17"/>
      <c r="P81" s="17"/>
      <c r="Q81" s="17"/>
      <c r="R81" s="23">
        <f>SUM(F81:H81)</f>
        <v>0</v>
      </c>
    </row>
    <row r="82" spans="1:20" x14ac:dyDescent="0.35">
      <c r="A82" s="38" t="s">
        <v>68</v>
      </c>
      <c r="B82" s="24">
        <v>0</v>
      </c>
      <c r="C82" s="23"/>
      <c r="D82" s="17"/>
      <c r="E82" s="76">
        <f t="shared" si="36"/>
        <v>0</v>
      </c>
      <c r="F82" s="17">
        <v>0</v>
      </c>
      <c r="G82" s="17">
        <v>0</v>
      </c>
      <c r="H82" s="90">
        <v>0</v>
      </c>
      <c r="I82" s="17"/>
      <c r="J82" s="17"/>
      <c r="K82" s="17"/>
      <c r="L82" s="23"/>
      <c r="M82" s="17">
        <v>0</v>
      </c>
      <c r="N82" s="107"/>
      <c r="O82" s="107"/>
      <c r="P82" s="107"/>
      <c r="Q82" s="107"/>
      <c r="R82" s="23">
        <f t="shared" ref="R82:R84" si="39">SUM(F82:H82)</f>
        <v>0</v>
      </c>
    </row>
    <row r="83" spans="1:20" x14ac:dyDescent="0.35">
      <c r="A83" s="37" t="s">
        <v>69</v>
      </c>
      <c r="B83" s="24">
        <v>0</v>
      </c>
      <c r="C83" s="23"/>
      <c r="D83" s="82"/>
      <c r="E83" s="77">
        <f t="shared" si="36"/>
        <v>0</v>
      </c>
      <c r="F83" s="82">
        <v>0</v>
      </c>
      <c r="G83" s="82">
        <v>0</v>
      </c>
      <c r="H83" s="91">
        <v>0</v>
      </c>
      <c r="I83" s="23"/>
      <c r="J83" s="23"/>
      <c r="K83" s="23"/>
      <c r="L83" s="23"/>
      <c r="M83" s="82">
        <v>0</v>
      </c>
      <c r="N83" s="23"/>
      <c r="O83" s="23"/>
      <c r="P83" s="23"/>
      <c r="Q83" s="23"/>
      <c r="R83" s="23">
        <f t="shared" si="39"/>
        <v>0</v>
      </c>
    </row>
    <row r="84" spans="1:20" ht="15" thickBot="1" x14ac:dyDescent="0.4">
      <c r="A84" s="37" t="s">
        <v>70</v>
      </c>
      <c r="B84" s="51"/>
      <c r="C84" s="52"/>
      <c r="D84" s="99"/>
      <c r="E84" s="64">
        <f t="shared" si="36"/>
        <v>0</v>
      </c>
      <c r="F84" s="83">
        <v>0</v>
      </c>
      <c r="G84" s="83">
        <v>0</v>
      </c>
      <c r="H84" s="88">
        <v>0</v>
      </c>
      <c r="I84" s="26"/>
      <c r="J84" s="26"/>
      <c r="K84" s="26"/>
      <c r="L84" s="108"/>
      <c r="M84" s="26">
        <v>0</v>
      </c>
      <c r="N84" s="26"/>
      <c r="O84" s="26"/>
      <c r="P84" s="26"/>
      <c r="Q84" s="26"/>
      <c r="R84" s="26">
        <f t="shared" si="39"/>
        <v>0</v>
      </c>
    </row>
    <row r="85" spans="1:20" ht="15" thickBot="1" x14ac:dyDescent="0.4">
      <c r="A85" s="38" t="s">
        <v>71</v>
      </c>
      <c r="B85" s="58"/>
      <c r="C85" s="59"/>
      <c r="D85" s="100"/>
      <c r="E85" s="65">
        <f t="shared" si="36"/>
        <v>0</v>
      </c>
      <c r="F85" s="84">
        <v>0</v>
      </c>
      <c r="G85" s="74">
        <v>0</v>
      </c>
      <c r="H85" s="84">
        <v>0</v>
      </c>
      <c r="I85" s="74"/>
      <c r="J85" s="74"/>
      <c r="K85" s="74"/>
      <c r="L85" s="109"/>
      <c r="M85" s="80">
        <v>0</v>
      </c>
      <c r="N85" s="81"/>
      <c r="O85" s="81"/>
      <c r="P85" s="81"/>
      <c r="Q85" s="111"/>
      <c r="R85" s="110">
        <f>SUM(F85:P85)</f>
        <v>0</v>
      </c>
    </row>
    <row r="86" spans="1:20" x14ac:dyDescent="0.35">
      <c r="A86" s="37" t="s">
        <v>72</v>
      </c>
      <c r="B86" s="48">
        <v>0</v>
      </c>
      <c r="C86" s="26"/>
      <c r="D86" s="78"/>
      <c r="E86" s="76">
        <f t="shared" si="36"/>
        <v>0</v>
      </c>
      <c r="F86" s="78">
        <v>0</v>
      </c>
      <c r="G86" s="78">
        <v>0</v>
      </c>
      <c r="H86" s="78">
        <v>0</v>
      </c>
      <c r="I86" s="17"/>
      <c r="J86" s="17"/>
      <c r="K86" s="17"/>
      <c r="L86" s="90"/>
      <c r="M86" s="17">
        <v>0</v>
      </c>
      <c r="N86" s="17"/>
      <c r="O86" s="17"/>
      <c r="P86" s="17"/>
      <c r="Q86" s="17"/>
      <c r="R86" s="17">
        <f>SUM(F86:H86)</f>
        <v>0</v>
      </c>
    </row>
    <row r="87" spans="1:20" x14ac:dyDescent="0.35">
      <c r="A87" s="37" t="s">
        <v>73</v>
      </c>
      <c r="B87" s="48">
        <v>0</v>
      </c>
      <c r="C87" s="26"/>
      <c r="D87" s="85"/>
      <c r="E87" s="77">
        <f t="shared" si="36"/>
        <v>0</v>
      </c>
      <c r="F87" s="85">
        <v>0</v>
      </c>
      <c r="G87" s="85">
        <v>0</v>
      </c>
      <c r="H87" s="85">
        <v>0</v>
      </c>
      <c r="I87" s="23"/>
      <c r="J87" s="17"/>
      <c r="K87" s="17"/>
      <c r="L87" s="90"/>
      <c r="M87" s="23">
        <v>0</v>
      </c>
      <c r="N87" s="23"/>
      <c r="O87" s="23"/>
      <c r="P87" s="23"/>
      <c r="Q87" s="23"/>
      <c r="R87" s="23">
        <f t="shared" ref="R87:R89" si="40">SUM(F87:H87)</f>
        <v>0</v>
      </c>
    </row>
    <row r="88" spans="1:20" x14ac:dyDescent="0.35">
      <c r="A88" s="38" t="s">
        <v>74</v>
      </c>
      <c r="B88" s="24">
        <v>0</v>
      </c>
      <c r="C88" s="23"/>
      <c r="D88" s="23"/>
      <c r="E88" s="77">
        <f t="shared" si="36"/>
        <v>0</v>
      </c>
      <c r="F88" s="23">
        <v>0</v>
      </c>
      <c r="G88" s="23">
        <v>0</v>
      </c>
      <c r="H88" s="23">
        <v>0</v>
      </c>
      <c r="I88" s="23"/>
      <c r="J88" s="17"/>
      <c r="K88" s="17"/>
      <c r="L88" s="90"/>
      <c r="M88" s="23">
        <v>0</v>
      </c>
      <c r="N88" s="23"/>
      <c r="O88" s="23"/>
      <c r="P88" s="23"/>
      <c r="Q88" s="23"/>
      <c r="R88" s="23">
        <f t="shared" si="40"/>
        <v>0</v>
      </c>
    </row>
    <row r="89" spans="1:20" ht="15" thickBot="1" x14ac:dyDescent="0.4">
      <c r="A89" s="37" t="s">
        <v>75</v>
      </c>
      <c r="B89" s="49"/>
      <c r="C89" s="50"/>
      <c r="D89" s="50"/>
      <c r="E89" s="64">
        <f t="shared" si="36"/>
        <v>0</v>
      </c>
      <c r="F89" s="26">
        <v>0</v>
      </c>
      <c r="G89" s="26">
        <v>0</v>
      </c>
      <c r="H89" s="26">
        <v>0</v>
      </c>
      <c r="I89" s="78"/>
      <c r="J89" s="78"/>
      <c r="K89" s="78"/>
      <c r="L89" s="78"/>
      <c r="M89" s="26">
        <v>0</v>
      </c>
      <c r="N89" s="78"/>
      <c r="O89" s="78"/>
      <c r="P89" s="78"/>
      <c r="Q89" s="78"/>
      <c r="R89" s="17">
        <f t="shared" si="40"/>
        <v>0</v>
      </c>
    </row>
    <row r="90" spans="1:20" ht="15" thickBot="1" x14ac:dyDescent="0.4">
      <c r="A90" s="42" t="s">
        <v>76</v>
      </c>
      <c r="B90" s="46"/>
      <c r="C90" s="47"/>
      <c r="D90" s="47"/>
      <c r="E90" s="47"/>
      <c r="F90" s="86">
        <v>0</v>
      </c>
      <c r="G90" s="86">
        <v>0</v>
      </c>
      <c r="H90" s="86">
        <v>0</v>
      </c>
      <c r="I90" s="86"/>
      <c r="J90" s="86"/>
      <c r="K90" s="86"/>
      <c r="L90" s="86"/>
      <c r="M90" s="86">
        <v>0</v>
      </c>
      <c r="N90" s="86"/>
      <c r="O90" s="86"/>
      <c r="P90" s="86"/>
      <c r="Q90" s="86"/>
      <c r="R90" s="86">
        <v>0</v>
      </c>
    </row>
    <row r="91" spans="1:20" ht="21" customHeight="1" thickBot="1" x14ac:dyDescent="0.4">
      <c r="A91" s="18" t="s">
        <v>77</v>
      </c>
      <c r="B91" s="27">
        <f>+B80+B90</f>
        <v>49000000</v>
      </c>
      <c r="C91" s="27">
        <f>+C80+C90</f>
        <v>20473910.399999999</v>
      </c>
      <c r="D91" s="27">
        <f>+D80+D90</f>
        <v>22925496</v>
      </c>
      <c r="E91" s="87">
        <f>SUM(B91:D91)</f>
        <v>92399406.400000006</v>
      </c>
      <c r="F91" s="27">
        <f t="shared" ref="F91:R91" si="41">+F80+F90</f>
        <v>5336535.08</v>
      </c>
      <c r="G91" s="27">
        <f t="shared" si="41"/>
        <v>4261993.8599999994</v>
      </c>
      <c r="H91" s="27">
        <f t="shared" si="41"/>
        <v>4408343.74</v>
      </c>
      <c r="I91" s="27">
        <f t="shared" si="41"/>
        <v>0</v>
      </c>
      <c r="J91" s="27">
        <f t="shared" si="41"/>
        <v>0</v>
      </c>
      <c r="K91" s="27">
        <f t="shared" si="41"/>
        <v>0</v>
      </c>
      <c r="L91" s="27">
        <f t="shared" si="41"/>
        <v>0</v>
      </c>
      <c r="M91" s="27">
        <f>+M80+M90</f>
        <v>0</v>
      </c>
      <c r="N91" s="27">
        <f>+N80+N90</f>
        <v>0</v>
      </c>
      <c r="O91" s="27">
        <f>+O80+O90</f>
        <v>0</v>
      </c>
      <c r="P91" s="27">
        <f>+P80+P90</f>
        <v>0</v>
      </c>
      <c r="Q91" s="27">
        <f>+Q80+Q90</f>
        <v>0</v>
      </c>
      <c r="R91" s="27">
        <f t="shared" si="41"/>
        <v>14006872.68</v>
      </c>
      <c r="T91" s="8"/>
    </row>
    <row r="92" spans="1:20" ht="15" thickTop="1" x14ac:dyDescent="0.35">
      <c r="A92" s="7" t="s">
        <v>81</v>
      </c>
      <c r="R92" s="8"/>
    </row>
    <row r="93" spans="1:20" x14ac:dyDescent="0.35">
      <c r="A93" s="2" t="s">
        <v>82</v>
      </c>
    </row>
    <row r="94" spans="1:20" x14ac:dyDescent="0.35">
      <c r="A94" s="2" t="s">
        <v>83</v>
      </c>
    </row>
    <row r="95" spans="1:20" x14ac:dyDescent="0.35">
      <c r="A95" s="2" t="s">
        <v>84</v>
      </c>
    </row>
    <row r="96" spans="1:20" x14ac:dyDescent="0.35">
      <c r="A96" s="2" t="s">
        <v>85</v>
      </c>
    </row>
    <row r="97" spans="1:18" x14ac:dyDescent="0.35">
      <c r="A97" s="2" t="s">
        <v>86</v>
      </c>
    </row>
    <row r="98" spans="1:18" x14ac:dyDescent="0.35">
      <c r="A98" s="2" t="s">
        <v>88</v>
      </c>
    </row>
    <row r="99" spans="1:18" x14ac:dyDescent="0.35">
      <c r="A99" s="2"/>
    </row>
    <row r="100" spans="1:18" x14ac:dyDescent="0.35">
      <c r="A100" s="53"/>
    </row>
    <row r="101" spans="1:18" x14ac:dyDescent="0.35">
      <c r="A101" s="112" t="s">
        <v>92</v>
      </c>
      <c r="B101" s="112"/>
      <c r="C101" s="112"/>
      <c r="D101" s="112"/>
      <c r="E101" s="112"/>
      <c r="F101" s="112"/>
      <c r="G101" s="112"/>
      <c r="H101" s="112"/>
      <c r="I101" s="112"/>
      <c r="J101" s="112"/>
      <c r="K101" s="112"/>
      <c r="L101" s="112"/>
      <c r="M101" s="112"/>
      <c r="N101" s="112"/>
      <c r="O101" s="112"/>
      <c r="P101" s="112"/>
      <c r="Q101" s="112"/>
      <c r="R101" s="112"/>
    </row>
    <row r="102" spans="1:18" x14ac:dyDescent="0.35">
      <c r="A102" s="53"/>
    </row>
    <row r="103" spans="1:18" x14ac:dyDescent="0.35">
      <c r="A103" s="56"/>
    </row>
    <row r="104" spans="1:18" x14ac:dyDescent="0.35">
      <c r="A104" s="116" t="s">
        <v>93</v>
      </c>
      <c r="B104" s="116"/>
      <c r="C104" s="116"/>
      <c r="D104" s="116"/>
      <c r="E104" s="116"/>
      <c r="F104" s="116"/>
      <c r="G104" s="116"/>
      <c r="H104" s="116"/>
      <c r="I104" s="116"/>
      <c r="J104" s="116"/>
      <c r="K104" s="116"/>
      <c r="L104" s="116"/>
      <c r="M104" s="116"/>
      <c r="N104" s="116"/>
      <c r="O104" s="116"/>
      <c r="P104" s="116"/>
      <c r="Q104" s="116"/>
      <c r="R104" s="116"/>
    </row>
    <row r="105" spans="1:18" x14ac:dyDescent="0.35">
      <c r="A105" s="112" t="s">
        <v>94</v>
      </c>
      <c r="B105" s="112"/>
      <c r="C105" s="112"/>
      <c r="D105" s="112"/>
      <c r="E105" s="112"/>
      <c r="F105" s="112"/>
      <c r="G105" s="112"/>
      <c r="H105" s="112"/>
      <c r="I105" s="112"/>
      <c r="J105" s="112"/>
      <c r="K105" s="112"/>
      <c r="L105" s="112"/>
      <c r="M105" s="112"/>
      <c r="N105" s="112"/>
      <c r="O105" s="112"/>
      <c r="P105" s="112"/>
      <c r="Q105" s="112"/>
      <c r="R105" s="112"/>
    </row>
    <row r="106" spans="1:18" x14ac:dyDescent="0.35">
      <c r="A106" s="53"/>
    </row>
    <row r="107" spans="1:18" x14ac:dyDescent="0.35">
      <c r="A107" s="112" t="s">
        <v>95</v>
      </c>
      <c r="B107" s="112"/>
      <c r="C107" s="112"/>
      <c r="D107" s="112"/>
      <c r="E107" s="112"/>
      <c r="F107" s="112"/>
      <c r="G107" s="112"/>
      <c r="H107" s="112"/>
      <c r="I107" s="112"/>
      <c r="J107" s="112"/>
      <c r="K107" s="112"/>
      <c r="L107" s="112"/>
      <c r="M107" s="112"/>
      <c r="N107" s="112"/>
      <c r="O107" s="112"/>
      <c r="P107" s="112"/>
      <c r="Q107" s="112"/>
      <c r="R107" s="112"/>
    </row>
    <row r="108" spans="1:18" x14ac:dyDescent="0.35">
      <c r="A108" s="55"/>
      <c r="B108" s="55"/>
      <c r="C108" s="55"/>
      <c r="D108" s="55"/>
      <c r="E108" s="55"/>
    </row>
    <row r="109" spans="1:18" x14ac:dyDescent="0.35">
      <c r="A109" s="55"/>
    </row>
    <row r="110" spans="1:18" x14ac:dyDescent="0.35">
      <c r="A110" s="116" t="s">
        <v>96</v>
      </c>
      <c r="B110" s="116"/>
      <c r="C110" s="116"/>
      <c r="D110" s="116"/>
      <c r="E110" s="116"/>
      <c r="F110" s="116"/>
      <c r="G110" s="116"/>
      <c r="H110" s="116"/>
      <c r="I110" s="116"/>
      <c r="J110" s="116"/>
      <c r="K110" s="116"/>
      <c r="L110" s="116"/>
      <c r="M110" s="116"/>
      <c r="N110" s="116"/>
      <c r="O110" s="116"/>
      <c r="P110" s="116"/>
      <c r="Q110" s="116"/>
      <c r="R110" s="116"/>
    </row>
    <row r="111" spans="1:18" x14ac:dyDescent="0.35">
      <c r="A111" s="112" t="s">
        <v>97</v>
      </c>
      <c r="B111" s="112"/>
      <c r="C111" s="112"/>
      <c r="D111" s="112"/>
      <c r="E111" s="112"/>
      <c r="F111" s="112"/>
      <c r="G111" s="112"/>
      <c r="H111" s="112"/>
      <c r="I111" s="112"/>
      <c r="J111" s="112"/>
      <c r="K111" s="112"/>
      <c r="L111" s="112"/>
      <c r="M111" s="112"/>
      <c r="N111" s="112"/>
      <c r="O111" s="112"/>
      <c r="P111" s="112"/>
      <c r="Q111" s="112"/>
      <c r="R111" s="112"/>
    </row>
  </sheetData>
  <mergeCells count="12">
    <mergeCell ref="A111:R111"/>
    <mergeCell ref="A7:R7"/>
    <mergeCell ref="A8:R8"/>
    <mergeCell ref="A9:R9"/>
    <mergeCell ref="A10:R10"/>
    <mergeCell ref="A11:R11"/>
    <mergeCell ref="A101:R101"/>
    <mergeCell ref="A104:R104"/>
    <mergeCell ref="A105:R105"/>
    <mergeCell ref="A107:R107"/>
    <mergeCell ref="A110:R110"/>
    <mergeCell ref="F12:M12"/>
  </mergeCells>
  <phoneticPr fontId="5" type="noConversion"/>
  <printOptions horizontalCentered="1"/>
  <pageMargins left="0.7" right="0.7" top="0.75" bottom="0.75" header="0.3" footer="0.3"/>
  <pageSetup scale="40" fitToHeight="0" orientation="landscape" r:id="rId1"/>
  <headerFooter>
    <oddFooter>Página &amp;P</oddFooter>
  </headerFooter>
  <rowBreaks count="1" manualBreakCount="1">
    <brk id="65" max="13" man="1"/>
  </rowBreaks>
  <ignoredErrors>
    <ignoredError sqref="F50 F58 F68 F73 H32" formulaRange="1"/>
    <ignoredError sqref="E50 E76 E73 E68 E42 R42 E22 E32 E58 E80 E91 E15 M16 R16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Plantilla Ejecución </vt:lpstr>
      <vt:lpstr>'Plantilla Ejecución '!Área_de_impresión</vt:lpstr>
      <vt:lpstr>'Plantilla Ejecución 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Natalie Souffront</dc:creator>
  <cp:keywords/>
  <dc:description/>
  <cp:lastModifiedBy>Ysaac Julio Vargas Castillo</cp:lastModifiedBy>
  <cp:revision/>
  <cp:lastPrinted>2025-04-01T12:02:55Z</cp:lastPrinted>
  <dcterms:created xsi:type="dcterms:W3CDTF">2018-04-17T18:57:16Z</dcterms:created>
  <dcterms:modified xsi:type="dcterms:W3CDTF">2025-04-02T11:12:30Z</dcterms:modified>
  <cp:category/>
  <cp:contentStatus/>
</cp:coreProperties>
</file>