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C9842FBD-A58A-43CA-9C1F-F3B4D761C5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3" l="1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<sst xmlns="http://schemas.openxmlformats.org/spreadsheetml/2006/main" count="113" uniqueCount="113">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</sst>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O60" sqref="O60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5966060.1500000004</v>
      </c>
      <c r="M15" s="101">
        <f t="shared" si="1"/>
        <v>4624742.1099999994</v>
      </c>
      <c r="N15" s="101">
        <f t="shared" si="1"/>
        <v>10008618.25</v>
      </c>
      <c r="O15" s="101">
        <f t="shared" si="1"/>
        <v>9203154.9299999997</v>
      </c>
      <c r="P15" s="101">
        <f t="shared" si="1"/>
        <v>0</v>
      </c>
      <c r="Q15" s="101">
        <f t="shared" si="1"/>
        <v>0</v>
      </c>
      <c r="R15" s="25">
        <f>SUM(F15:Q15)</f>
        <v>64428986.049999997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3468753.67</v>
      </c>
      <c r="M16" s="67">
        <f t="shared" ref="M16:Q16" si="4">SUM(M17:M21)</f>
        <v>3469079.78</v>
      </c>
      <c r="N16" s="67">
        <f t="shared" si="4"/>
        <v>3255788.82</v>
      </c>
      <c r="O16" s="67">
        <f t="shared" si="4"/>
        <v>6122257.6799999997</v>
      </c>
      <c r="P16" s="67">
        <f t="shared" si="4"/>
        <v>0</v>
      </c>
      <c r="Q16" s="67">
        <f t="shared" si="4"/>
        <v>0</v>
      </c>
      <c r="R16" s="67">
        <f>SUM(R17:R21)</f>
        <v>38741861.590000004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>
        <v>2669450</v>
      </c>
      <c r="M17" s="35">
        <v>2886240.96</v>
      </c>
      <c r="N17" s="35">
        <v>2672950</v>
      </c>
      <c r="O17" s="35">
        <v>2690950</v>
      </c>
      <c r="P17" s="35"/>
      <c r="Q17" s="35"/>
      <c r="R17" s="23">
        <f>SUM(F17:Q17)</f>
        <v>27134790.960000001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>
        <v>393600</v>
      </c>
      <c r="M18" s="36">
        <v>176600</v>
      </c>
      <c r="N18" s="36">
        <v>176600</v>
      </c>
      <c r="O18" s="36">
        <v>3022316.66</v>
      </c>
      <c r="P18" s="36"/>
      <c r="Q18" s="36"/>
      <c r="R18" s="23">
        <f t="shared" ref="R18:R21" si="5">SUM(F18:Q18)</f>
        <v>7519224.9900000002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>
        <v>405703.67</v>
      </c>
      <c r="M21" s="71">
        <v>406238.82</v>
      </c>
      <c r="N21" s="71">
        <v>406238.82</v>
      </c>
      <c r="O21" s="71">
        <v>408991.02</v>
      </c>
      <c r="P21" s="71"/>
      <c r="Q21" s="71"/>
      <c r="R21" s="23">
        <f t="shared" si="5"/>
        <v>4087845.6399999997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1434093.97</v>
      </c>
      <c r="M22" s="72">
        <f t="shared" si="8"/>
        <v>771022.22</v>
      </c>
      <c r="N22" s="72">
        <f t="shared" si="8"/>
        <v>6234008.9500000002</v>
      </c>
      <c r="O22" s="72">
        <f t="shared" si="8"/>
        <v>2079917.21</v>
      </c>
      <c r="P22" s="72">
        <f t="shared" si="8"/>
        <v>0</v>
      </c>
      <c r="Q22" s="72">
        <f t="shared" si="8"/>
        <v>0</v>
      </c>
      <c r="R22" s="34">
        <f>SUM(F22:Q22)</f>
        <v>20340832.080000002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>
        <v>221064.67</v>
      </c>
      <c r="M23" s="35">
        <v>215587.08</v>
      </c>
      <c r="N23" s="35">
        <v>214824.95999999999</v>
      </c>
      <c r="O23" s="35">
        <v>227250.93</v>
      </c>
      <c r="P23" s="35"/>
      <c r="Q23" s="35"/>
      <c r="R23" s="17">
        <f>SUM(F23:Q23)</f>
        <v>2137495.54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>
        <v>18172</v>
      </c>
      <c r="N24" s="35"/>
      <c r="O24" s="35"/>
      <c r="P24" s="35"/>
      <c r="Q24" s="35"/>
      <c r="R24" s="17">
        <f t="shared" ref="R24:R31" si="10">SUM(F24:Q24)</f>
        <v>18172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>
        <v>231595.81</v>
      </c>
      <c r="M25" s="36">
        <v>0</v>
      </c>
      <c r="N25" s="35"/>
      <c r="O25" s="35"/>
      <c r="P25" s="35"/>
      <c r="Q25" s="35"/>
      <c r="R25" s="17">
        <f t="shared" si="10"/>
        <v>3368900.8000000003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>
        <v>0</v>
      </c>
      <c r="N26" s="35"/>
      <c r="O26" s="35"/>
      <c r="P26" s="35"/>
      <c r="Q26" s="35"/>
      <c r="R26" s="17">
        <f t="shared" si="10"/>
        <v>210584.84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>
        <v>145958.28</v>
      </c>
      <c r="M27" s="36">
        <v>42690.82</v>
      </c>
      <c r="N27" s="35">
        <v>5344477.28</v>
      </c>
      <c r="O27" s="35">
        <v>742883.94</v>
      </c>
      <c r="P27" s="35"/>
      <c r="Q27" s="35"/>
      <c r="R27" s="17">
        <f t="shared" si="10"/>
        <v>7759593.7100000009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>
        <v>489932.32</v>
      </c>
      <c r="M28" s="36">
        <v>488672.32</v>
      </c>
      <c r="N28" s="35">
        <v>477389.47</v>
      </c>
      <c r="O28" s="35">
        <v>488276.45</v>
      </c>
      <c r="P28" s="35"/>
      <c r="Q28" s="35"/>
      <c r="R28" s="17">
        <f t="shared" si="10"/>
        <v>4892175.3299999991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>
        <v>150000</v>
      </c>
      <c r="M29" s="36">
        <v>0</v>
      </c>
      <c r="N29" s="35">
        <v>49817.24</v>
      </c>
      <c r="O29" s="35">
        <v>406805.89</v>
      </c>
      <c r="P29" s="35"/>
      <c r="Q29" s="35"/>
      <c r="R29" s="17">
        <f t="shared" si="10"/>
        <v>682432.23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>
        <v>18483.89</v>
      </c>
      <c r="M30" s="36">
        <v>5900</v>
      </c>
      <c r="N30" s="35">
        <v>147500</v>
      </c>
      <c r="O30" s="35">
        <v>214700</v>
      </c>
      <c r="P30" s="35"/>
      <c r="Q30" s="35"/>
      <c r="R30" s="17">
        <f t="shared" si="10"/>
        <v>561845.68999999994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>
        <v>177059</v>
      </c>
      <c r="M31" s="54">
        <v>0</v>
      </c>
      <c r="N31" s="75"/>
      <c r="O31" s="75"/>
      <c r="P31" s="75"/>
      <c r="Q31" s="75"/>
      <c r="R31" s="17">
        <f t="shared" si="10"/>
        <v>709631.94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652889.19000000006</v>
      </c>
      <c r="M32" s="67">
        <f t="shared" si="12"/>
        <v>260105.97</v>
      </c>
      <c r="N32" s="67">
        <f t="shared" si="12"/>
        <v>518820.48</v>
      </c>
      <c r="O32" s="67">
        <f t="shared" si="12"/>
        <v>979138.77</v>
      </c>
      <c r="P32" s="67">
        <f t="shared" si="12"/>
        <v>0</v>
      </c>
      <c r="Q32" s="67">
        <f t="shared" si="12"/>
        <v>0</v>
      </c>
      <c r="R32" s="74">
        <f>SUM(F32:Q32)</f>
        <v>4789593.6500000004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>
        <v>178159.42</v>
      </c>
      <c r="M33" s="35">
        <v>193855.97</v>
      </c>
      <c r="N33" s="35">
        <v>196439.5</v>
      </c>
      <c r="O33" s="35">
        <v>210592.5</v>
      </c>
      <c r="P33" s="35"/>
      <c r="Q33" s="35"/>
      <c r="R33" s="17">
        <f>SUM(F33:Q33)</f>
        <v>1706057.5399999998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>
        <v>15160</v>
      </c>
      <c r="M34" s="36">
        <v>0</v>
      </c>
      <c r="N34" s="35"/>
      <c r="O34" s="35">
        <v>16992</v>
      </c>
      <c r="P34" s="35"/>
      <c r="Q34" s="35"/>
      <c r="R34" s="17">
        <f t="shared" ref="R34:R41" si="14">SUM(F34:Q34)</f>
        <v>57994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>
        <v>3100</v>
      </c>
      <c r="N35" s="17">
        <v>49598.94</v>
      </c>
      <c r="O35" s="17">
        <v>14717.34</v>
      </c>
      <c r="P35" s="17"/>
      <c r="Q35" s="17"/>
      <c r="R35" s="17">
        <f t="shared" si="14"/>
        <v>114805.08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>
        <v>0</v>
      </c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>
        <v>38940</v>
      </c>
      <c r="N37" s="35"/>
      <c r="O37" s="35"/>
      <c r="P37" s="35"/>
      <c r="Q37" s="35"/>
      <c r="R37" s="17">
        <f t="shared" si="14"/>
        <v>122956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>
        <v>6236.59</v>
      </c>
      <c r="M38" s="36">
        <v>0</v>
      </c>
      <c r="N38" s="35"/>
      <c r="O38" s="35">
        <v>7280</v>
      </c>
      <c r="P38" s="35"/>
      <c r="Q38" s="35"/>
      <c r="R38" s="17">
        <f t="shared" si="14"/>
        <v>13516.59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>
        <v>400000</v>
      </c>
      <c r="M39" s="36">
        <v>24210</v>
      </c>
      <c r="N39" s="35">
        <v>210976</v>
      </c>
      <c r="O39" s="35">
        <v>518619</v>
      </c>
      <c r="P39" s="35"/>
      <c r="Q39" s="35"/>
      <c r="R39" s="17">
        <f t="shared" si="14"/>
        <v>2174358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>
        <v>0</v>
      </c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>
        <v>53333.18</v>
      </c>
      <c r="M41" s="75">
        <v>0</v>
      </c>
      <c r="N41" s="75">
        <v>61806.04</v>
      </c>
      <c r="O41" s="75">
        <v>210937.93</v>
      </c>
      <c r="P41" s="75"/>
      <c r="Q41" s="75"/>
      <c r="R41" s="17">
        <f t="shared" si="14"/>
        <v>564857.94999999995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410323.32</v>
      </c>
      <c r="M58" s="72">
        <f t="shared" ref="M58:Q58" si="24">SUM(M59:M67)</f>
        <v>124534.14</v>
      </c>
      <c r="N58" s="72">
        <f t="shared" si="24"/>
        <v>0</v>
      </c>
      <c r="O58" s="72">
        <f t="shared" si="24"/>
        <v>21841.27</v>
      </c>
      <c r="P58" s="72">
        <f t="shared" si="24"/>
        <v>0</v>
      </c>
      <c r="Q58" s="72">
        <f t="shared" si="24"/>
        <v>0</v>
      </c>
      <c r="R58" s="74">
        <f>SUM(F58:Q58)</f>
        <v>556698.73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>
        <v>212333.32</v>
      </c>
      <c r="M59" s="75">
        <v>124534.14</v>
      </c>
      <c r="N59" s="36"/>
      <c r="O59" s="35">
        <v>21841.27</v>
      </c>
      <c r="P59" s="35"/>
      <c r="Q59" s="35"/>
      <c r="R59" s="17">
        <f>SUM(F59:Q59)</f>
        <v>358708.73000000004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>
        <v>197990</v>
      </c>
      <c r="M60" s="36"/>
      <c r="N60" s="36"/>
      <c r="O60" s="35"/>
      <c r="P60" s="35"/>
      <c r="Q60" s="35"/>
      <c r="R60" s="17">
        <f t="shared" ref="R60:R67" si="25">SUM(F60:Q60)</f>
        <v>197990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5966060.1500000004</v>
      </c>
      <c r="M80" s="63">
        <f t="shared" si="38"/>
        <v>4624742.1099999994</v>
      </c>
      <c r="N80" s="63">
        <f t="shared" si="38"/>
        <v>10008618.25</v>
      </c>
      <c r="O80" s="63">
        <f t="shared" si="38"/>
        <v>9203154.9299999997</v>
      </c>
      <c r="P80" s="63">
        <f t="shared" si="38"/>
        <v>0</v>
      </c>
      <c r="Q80" s="63">
        <f t="shared" si="38"/>
        <v>0</v>
      </c>
      <c r="R80" s="106">
        <f>SUM(F80:Q80)</f>
        <v>64428986.049999997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5966060.1500000004</v>
      </c>
      <c r="M91" s="27">
        <f>+M80+M90</f>
        <v>4624742.1099999994</v>
      </c>
      <c r="N91" s="27">
        <f>+N80+N90</f>
        <v>10008618.25</v>
      </c>
      <c r="O91" s="27">
        <f>+O80+O90</f>
        <v>9203154.9299999997</v>
      </c>
      <c r="P91" s="27">
        <f>+P80+P90</f>
        <v>0</v>
      </c>
      <c r="Q91" s="27">
        <f>+Q80+Q90</f>
        <v>0</v>
      </c>
      <c r="R91" s="27">
        <f t="shared" si="41"/>
        <v>64428986.049999997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2025-11-03T13:59:07Z</cp:lastPrinted>
  <dcterms:created xsi:type="dcterms:W3CDTF">2018-04-17T18:57:16Z</dcterms:created>
  <dcterms:modified xsi:type="dcterms:W3CDTF">2025-11-04T15:33:22Z</dcterms:modified>
  <cp:category/>
  <cp:contentStatus/>
</cp:coreProperties>
</file>