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Noviembre\Ejecucion\"/>
    </mc:Choice>
  </mc:AlternateContent>
  <xr:revisionPtr revIDLastSave="0" documentId="8_{BD5119A9-5321-4A9F-96BF-651B392D94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<sst xmlns="http://schemas.openxmlformats.org/spreadsheetml/2006/main" count="101" uniqueCount="101">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</sst>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="95" zoomScaleNormal="95" workbookViewId="0">
      <selection activeCell="E92" sqref="E92"/>
    </sheetView>
  </sheetViews>
  <sheetFormatPr baseColWidth="10" defaultColWidth="9.1796875" defaultRowHeight="14.5" x14ac:dyDescent="0.35"/>
  <cols>
    <col min="1" max="1" width="69.7265625" customWidth="1"/>
    <col min="2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20473910.399999999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20473910.399999999</v>
      </c>
      <c r="D15" s="89">
        <f>+D16+D22+D32+D42+D58+D68</f>
        <v>22925496</v>
      </c>
      <c r="E15" s="87">
        <f t="shared" ref="E15:F15" si="0">+E16+E22+E32+E42+E58+E68</f>
        <v>10904017.719999999</v>
      </c>
      <c r="F15" s="25">
        <f t="shared" si="0"/>
        <v>10904017.719999999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3174807.09</v>
      </c>
      <c r="D16" s="35">
        <f>+D17+D18+D19+D20+D21</f>
        <v>600000</v>
      </c>
      <c r="E16" s="60">
        <f t="shared" ref="E16:F16" si="1">SUM(E17:E21)</f>
        <v>6132605.5099999998</v>
      </c>
      <c r="F16" s="61">
        <f t="shared" si="1"/>
        <v>6132605.5099999998</v>
      </c>
      <c r="H16" s="8"/>
      <c r="J16" s="4"/>
    </row>
    <row r="17" spans="1:8" x14ac:dyDescent="0.35">
      <c r="A17" s="15" t="s">
        <v>3</v>
      </c>
      <c r="B17" s="36">
        <v>35629000</v>
      </c>
      <c r="C17" s="17">
        <v>3174807.09</v>
      </c>
      <c r="D17" s="17"/>
      <c r="E17" s="36">
        <v>5558249.9900000002</v>
      </c>
      <c r="F17" s="23">
        <f t="shared" ref="F17:F41" si="2">SUM(E17:E17)</f>
        <v>5558249.9900000002</v>
      </c>
    </row>
    <row r="18" spans="1:8" x14ac:dyDescent="0.35">
      <c r="A18" s="15" t="s">
        <v>4</v>
      </c>
      <c r="B18" s="37">
        <v>8282971</v>
      </c>
      <c r="C18" s="23"/>
      <c r="D18" s="23">
        <v>600000</v>
      </c>
      <c r="E18" s="37">
        <v>164600</v>
      </c>
      <c r="F18" s="23">
        <f t="shared" si="2"/>
        <v>164600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4978029</v>
      </c>
      <c r="C21" s="11"/>
      <c r="D21" s="11"/>
      <c r="E21" s="62">
        <v>409755.52</v>
      </c>
      <c r="F21" s="26">
        <f t="shared" si="2"/>
        <v>409755.52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9591151.9100000001</v>
      </c>
      <c r="D22" s="63">
        <f t="shared" si="3"/>
        <v>16915496</v>
      </c>
      <c r="E22" s="63">
        <f t="shared" ref="E22" si="4">SUM(E23:E31)</f>
        <v>4224723.0199999996</v>
      </c>
      <c r="F22" s="64">
        <f t="shared" si="2"/>
        <v>4224723.0199999996</v>
      </c>
      <c r="H22" s="8"/>
    </row>
    <row r="23" spans="1:8" x14ac:dyDescent="0.35">
      <c r="A23" s="15" t="s">
        <v>9</v>
      </c>
      <c r="B23" s="36">
        <v>0</v>
      </c>
      <c r="C23" s="17">
        <v>40000</v>
      </c>
      <c r="D23" s="17">
        <v>3162120</v>
      </c>
      <c r="E23" s="36">
        <v>214639</v>
      </c>
      <c r="F23" s="17">
        <f t="shared" si="2"/>
        <v>214639</v>
      </c>
    </row>
    <row r="24" spans="1:8" x14ac:dyDescent="0.35">
      <c r="A24" s="15" t="s">
        <v>10</v>
      </c>
      <c r="B24" s="37">
        <v>0</v>
      </c>
      <c r="C24" s="23">
        <v>210000</v>
      </c>
      <c r="D24" s="23">
        <v>0</v>
      </c>
      <c r="E24" s="37">
        <v>0</v>
      </c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>
        <v>1062048.6000000001</v>
      </c>
      <c r="D25" s="23">
        <v>0</v>
      </c>
      <c r="E25" s="37">
        <v>2684569.85</v>
      </c>
      <c r="F25" s="23">
        <f t="shared" si="2"/>
        <v>2684569.85</v>
      </c>
    </row>
    <row r="26" spans="1:8" ht="18" customHeight="1" x14ac:dyDescent="0.35">
      <c r="A26" s="15" t="s">
        <v>12</v>
      </c>
      <c r="B26" s="37">
        <v>0</v>
      </c>
      <c r="C26" s="23">
        <v>200000</v>
      </c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>
        <v>400000</v>
      </c>
      <c r="D27" s="23">
        <v>7680000</v>
      </c>
      <c r="E27" s="37">
        <v>799388.24</v>
      </c>
      <c r="F27" s="23">
        <f t="shared" si="2"/>
        <v>799388.24</v>
      </c>
    </row>
    <row r="28" spans="1:8" x14ac:dyDescent="0.35">
      <c r="A28" s="15" t="s">
        <v>14</v>
      </c>
      <c r="B28" s="37">
        <v>0</v>
      </c>
      <c r="C28" s="23">
        <v>250000</v>
      </c>
      <c r="D28" s="23">
        <v>5520000</v>
      </c>
      <c r="E28" s="37">
        <v>499163.43</v>
      </c>
      <c r="F28" s="23">
        <f t="shared" si="2"/>
        <v>499163.43</v>
      </c>
    </row>
    <row r="29" spans="1:8" ht="29" x14ac:dyDescent="0.35">
      <c r="A29" s="14" t="s">
        <v>15</v>
      </c>
      <c r="B29" s="37"/>
      <c r="C29" s="23">
        <v>4770000</v>
      </c>
      <c r="D29" s="23">
        <v>350000</v>
      </c>
      <c r="E29" s="37">
        <v>0</v>
      </c>
      <c r="F29" s="23">
        <f t="shared" si="2"/>
        <v>0</v>
      </c>
    </row>
    <row r="30" spans="1:8" x14ac:dyDescent="0.35">
      <c r="A30" s="15" t="s">
        <v>16</v>
      </c>
      <c r="B30" s="37">
        <v>100000</v>
      </c>
      <c r="C30" s="23">
        <v>1859103.31</v>
      </c>
      <c r="D30" s="23"/>
      <c r="E30" s="37">
        <v>10000</v>
      </c>
      <c r="F30" s="23">
        <f t="shared" si="2"/>
        <v>10000</v>
      </c>
    </row>
    <row r="31" spans="1:8" ht="15" thickBot="1" x14ac:dyDescent="0.4">
      <c r="A31" s="15" t="s">
        <v>17</v>
      </c>
      <c r="B31" s="37">
        <v>0</v>
      </c>
      <c r="C31" s="26">
        <v>800000</v>
      </c>
      <c r="D31" s="26">
        <v>203376</v>
      </c>
      <c r="E31" s="57">
        <v>16962.5</v>
      </c>
      <c r="F31" s="26">
        <f t="shared" si="2"/>
        <v>16962.5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2957951.4</v>
      </c>
      <c r="D32" s="63">
        <f t="shared" si="5"/>
        <v>5410000</v>
      </c>
      <c r="E32" s="60">
        <f t="shared" ref="E32" si="6">SUM(E33:E41)</f>
        <v>291588.99</v>
      </c>
      <c r="F32" s="64">
        <f t="shared" si="2"/>
        <v>291588.99</v>
      </c>
    </row>
    <row r="33" spans="1:8" x14ac:dyDescent="0.35">
      <c r="A33" s="15" t="s">
        <v>19</v>
      </c>
      <c r="B33" s="37">
        <v>0</v>
      </c>
      <c r="C33" s="17">
        <v>100000</v>
      </c>
      <c r="D33" s="17">
        <v>2160000</v>
      </c>
      <c r="E33" s="36">
        <v>189828.99</v>
      </c>
      <c r="F33" s="17">
        <f t="shared" si="2"/>
        <v>189828.99</v>
      </c>
    </row>
    <row r="34" spans="1:8" x14ac:dyDescent="0.35">
      <c r="A34" s="15" t="s">
        <v>20</v>
      </c>
      <c r="B34" s="37">
        <v>0</v>
      </c>
      <c r="C34" s="23">
        <v>250000</v>
      </c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>
        <v>320000</v>
      </c>
      <c r="D35" s="23"/>
      <c r="E35" s="23">
        <v>0</v>
      </c>
      <c r="F35" s="23">
        <f t="shared" si="2"/>
        <v>0</v>
      </c>
    </row>
    <row r="36" spans="1:8" x14ac:dyDescent="0.35">
      <c r="A36" s="15" t="s">
        <v>22</v>
      </c>
      <c r="B36" s="37">
        <v>0</v>
      </c>
      <c r="C36" s="23">
        <v>100000</v>
      </c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150000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230000</v>
      </c>
      <c r="D39" s="23">
        <v>2450000</v>
      </c>
      <c r="E39" s="37">
        <v>0</v>
      </c>
      <c r="F39" s="23">
        <f t="shared" si="2"/>
        <v>0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1607951.4</v>
      </c>
      <c r="D41" s="68">
        <v>800000</v>
      </c>
      <c r="E41" s="65">
        <v>101760</v>
      </c>
      <c r="F41" s="23">
        <f t="shared" si="2"/>
        <v>101760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4750000</v>
      </c>
      <c r="D58" s="67">
        <f t="shared" si="11"/>
        <v>0</v>
      </c>
      <c r="E58" s="63">
        <f t="shared" ref="E58" si="12">SUM(E59:E67)</f>
        <v>255100.2</v>
      </c>
      <c r="F58" s="64">
        <f t="shared" si="8"/>
        <v>255100.2</v>
      </c>
      <c r="I58" s="8"/>
    </row>
    <row r="59" spans="1:9" x14ac:dyDescent="0.35">
      <c r="A59" s="38" t="s">
        <v>45</v>
      </c>
      <c r="B59" s="24">
        <v>0</v>
      </c>
      <c r="C59" s="40">
        <v>4300000</v>
      </c>
      <c r="D59" s="11">
        <v>0</v>
      </c>
      <c r="E59" s="65">
        <v>255100.2</v>
      </c>
      <c r="F59" s="17">
        <f t="shared" si="8"/>
        <v>255100.2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200000</v>
      </c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>
        <v>250000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20473910.399999999</v>
      </c>
      <c r="D80" s="91">
        <f>+D15</f>
        <v>22925496</v>
      </c>
      <c r="E80" s="90">
        <f t="shared" ref="E80:F80" si="22">+E16+E22+E32+E42+E58</f>
        <v>10904017.719999999</v>
      </c>
      <c r="F80" s="28">
        <f t="shared" si="22"/>
        <v>10904017.719999999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20473910.399999999</v>
      </c>
      <c r="D91" s="29">
        <f>+D80+D90</f>
        <v>22925496</v>
      </c>
      <c r="E91" s="29">
        <f>+E80+E90</f>
        <v>10904017.719999999</v>
      </c>
      <c r="F91" s="29">
        <f>+F80+F90</f>
        <v>10904017.719999999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2025-12-01T15:33:37Z</cp:lastPrinted>
  <dcterms:created xsi:type="dcterms:W3CDTF">2018-04-17T18:57:16Z</dcterms:created>
  <dcterms:modified xsi:type="dcterms:W3CDTF">2025-12-08T18:58:13Z</dcterms:modified>
  <cp:category/>
  <cp:contentStatus/>
</cp:coreProperties>
</file>