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BDC2DD04-3CA8-4936-82B8-BDD52DE420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<sst xmlns="http://schemas.openxmlformats.org/spreadsheetml/2006/main" count="107" uniqueCount="107">
  <si>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</si>
  <si>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</si>
  <si>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</si>
  <si>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</si>
  <si>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</si>
  <si>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</si>
  <si>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</si>
  <si>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</si>
  <si>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</si>
  <si>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</si>
  <si>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</si>
  <si>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</si>
  <si>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</si>
  <si>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</si>
  <si>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</si>
  <si>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</si>
  <si>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</si>
  <si>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</si>
  <si>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</si>
  <si>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</si>
  <si>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</si>
  <si>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</si>
  <si>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</si>
  <si>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</si>
  <si>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</si>
  <si>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</si>
  <si>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</si>
  <si>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</si>
  <si>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</si>
  <si>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</si>
  <si>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</si>
  <si>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</si>
  <si>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</si>
  <si>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</si>
  <si>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</si>
  <si>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</si>
  <si>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</si>
  <si>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</si>
  <si>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</si>
  <si>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</si>
  <si>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</si>
  <si>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</si>
  <si>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</si>
  <si>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</si>
  <si>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</si>
  <si>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</si>
  <si>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</si>
  <si>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</si>
  <si>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</si>
  <si>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</si>
  <si>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</si>
  <si>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</si>
  <si>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</si>
  <si>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</si>
  <si>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</si>
  <si>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</si>
  <si>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</si>
  <si>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</si>
  <si>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</si>
  <si>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</si>
  <si>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</si>
  <si>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</si>
  <si>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</si>
  <si>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</si>
  <si>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</si>
  <si>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</si>
  <si>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</si>
  <si>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</si>
  <si>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</si>
  <si>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</si>
  <si>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</si>
  <si>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</si>
  <si>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</si>
  <si>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</si>
  <si>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</si>
  <si>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</si>
  <si>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</si>
  <si>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</si>
  <si>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</si>
  <si>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</si>
  <si>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</si>
  <si>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</si>
  <si>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</si>
  <si>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</si>
  <si>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</si>
  <si>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</si>
  <si>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</si>
  <si>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</si>
  <si>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</si>
  <si>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</si>
  <si>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</si>
  <si>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</si>
  <si>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</si>
  <si>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</si>
  <si>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</si>
  <si>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</si>
  <si>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</si>
  <si>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</si>
  <si>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</si>
  <si>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2026</t>
  </si>
  <si>
    <t>Presupuesto Aprobado                        49,000,000.00</t>
  </si>
  <si>
    <t>Presupuesto Captacion Directa        22,925,496.00</t>
  </si>
  <si>
    <r>
      <t xml:space="preserve">Balance Años Anteriores                    </t>
    </r>
    <r>
      <rPr>
        <u/>
        <sz val="11"/>
        <color theme="1"/>
        <rFont val="Calibri"/>
        <family val="2"/>
        <scheme val="minor"/>
      </rPr>
      <t>15,900,625.29</t>
    </r>
  </si>
  <si>
    <t>Junio</t>
  </si>
  <si>
    <r>
      <t xml:space="preserve">Total Devengado Enero/Junio           </t>
    </r>
    <r>
      <rPr>
        <u/>
        <sz val="11"/>
        <color theme="1"/>
        <rFont val="Calibri"/>
        <family val="2"/>
        <scheme val="minor"/>
      </rPr>
      <t>37,737,760.54</t>
    </r>
  </si>
  <si>
    <t>Total                                                       87,826,121.29</t>
  </si>
  <si>
    <r>
      <t xml:space="preserve">Balance                                                 </t>
    </r>
    <r>
      <rPr>
        <b/>
        <u val="double"/>
        <sz val="11"/>
        <color theme="1"/>
        <rFont val="Calibri"/>
        <family val="2"/>
        <scheme val="minor"/>
      </rPr>
      <t>50,088,360.75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</si>
</sst>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7"/>
  <sheetViews>
    <sheetView showGridLines="0" tabSelected="1" topLeftCell="A101" zoomScale="95" zoomScaleNormal="95" workbookViewId="0">
      <selection activeCell="D113" sqref="D113"/>
    </sheetView>
  </sheetViews>
  <sheetFormatPr baseColWidth="10" defaultColWidth="9.1796875" defaultRowHeight="14.5" x14ac:dyDescent="0.35"/>
  <cols>
    <col min="1" max="1" width="69.7265625" customWidth="1"/>
    <col min="2" max="2" width="16.7265625" customWidth="1"/>
    <col min="3" max="3" width="14.26953125" bestFit="1" customWidth="1"/>
    <col min="4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15900625.289999999</v>
      </c>
      <c r="D13" s="33">
        <f>D15+D93</f>
        <v>22925496</v>
      </c>
      <c r="E13" s="19" t="s">
        <v>103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15900625.289999999</v>
      </c>
      <c r="D15" s="89">
        <f>+D16+D22+D32+D42+D58+D68</f>
        <v>22925496</v>
      </c>
      <c r="E15" s="87">
        <f t="shared" ref="E15:F15" si="0">+E16+E22+E32+E42+E58+E68</f>
        <v>6504447.4400000004</v>
      </c>
      <c r="F15" s="25">
        <f t="shared" si="0"/>
        <v>6504447.4400000004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0</v>
      </c>
      <c r="D16" s="35">
        <f>+D17+D18+D19+D20+D21</f>
        <v>0</v>
      </c>
      <c r="E16" s="60">
        <f t="shared" ref="E16:F16" si="1">SUM(E17:E21)</f>
        <v>3164511.2</v>
      </c>
      <c r="F16" s="61">
        <f t="shared" si="1"/>
        <v>3164511.2</v>
      </c>
      <c r="H16" s="8"/>
      <c r="J16" s="4"/>
    </row>
    <row r="17" spans="1:8" x14ac:dyDescent="0.35">
      <c r="A17" s="15" t="s">
        <v>3</v>
      </c>
      <c r="B17" s="36">
        <v>35674000</v>
      </c>
      <c r="C17" s="17"/>
      <c r="D17" s="17"/>
      <c r="E17" s="36">
        <v>2603950</v>
      </c>
      <c r="F17" s="23">
        <f t="shared" ref="F17:F41" si="2">SUM(E17:E17)</f>
        <v>2603950</v>
      </c>
    </row>
    <row r="18" spans="1:8" x14ac:dyDescent="0.35">
      <c r="A18" s="15" t="s">
        <v>4</v>
      </c>
      <c r="B18" s="37">
        <v>8237972</v>
      </c>
      <c r="C18" s="23"/>
      <c r="D18" s="23">
        <v>0</v>
      </c>
      <c r="E18" s="37">
        <v>164600</v>
      </c>
      <c r="F18" s="23">
        <f t="shared" si="2"/>
        <v>164600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4978028</v>
      </c>
      <c r="C21" s="11"/>
      <c r="D21" s="11"/>
      <c r="E21" s="62">
        <v>395961.2</v>
      </c>
      <c r="F21" s="26">
        <f t="shared" si="2"/>
        <v>395961.2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12264815.289999999</v>
      </c>
      <c r="D22" s="63">
        <f t="shared" si="3"/>
        <v>18275496</v>
      </c>
      <c r="E22" s="63">
        <f t="shared" ref="E22" si="4">SUM(E23:E31)</f>
        <v>2867028.71</v>
      </c>
      <c r="F22" s="64">
        <f t="shared" si="2"/>
        <v>2867028.71</v>
      </c>
      <c r="H22" s="8"/>
    </row>
    <row r="23" spans="1:8" x14ac:dyDescent="0.35">
      <c r="A23" s="15" t="s">
        <v>9</v>
      </c>
      <c r="B23" s="36">
        <v>0</v>
      </c>
      <c r="C23" s="17"/>
      <c r="D23" s="17">
        <v>2796200</v>
      </c>
      <c r="E23" s="36">
        <v>260107.26</v>
      </c>
      <c r="F23" s="17">
        <f t="shared" si="2"/>
        <v>260107.26</v>
      </c>
    </row>
    <row r="24" spans="1:8" x14ac:dyDescent="0.35">
      <c r="A24" s="15" t="s">
        <v>10</v>
      </c>
      <c r="B24" s="37">
        <v>0</v>
      </c>
      <c r="C24" s="23">
        <v>402933.65</v>
      </c>
      <c r="D24" s="23">
        <v>0</v>
      </c>
      <c r="E24" s="37">
        <v>0</v>
      </c>
      <c r="F24" s="23">
        <f t="shared" si="2"/>
        <v>0</v>
      </c>
    </row>
    <row r="25" spans="1:8" x14ac:dyDescent="0.35">
      <c r="A25" s="15" t="s">
        <v>11</v>
      </c>
      <c r="B25" s="37">
        <v>0</v>
      </c>
      <c r="C25" s="23">
        <v>1816438.64</v>
      </c>
      <c r="D25" s="23">
        <v>0</v>
      </c>
      <c r="E25" s="37">
        <v>1212740</v>
      </c>
      <c r="F25" s="23">
        <f t="shared" si="2"/>
        <v>1212740</v>
      </c>
    </row>
    <row r="26" spans="1:8" ht="18" customHeight="1" x14ac:dyDescent="0.35">
      <c r="A26" s="15" t="s">
        <v>12</v>
      </c>
      <c r="B26" s="37">
        <v>0</v>
      </c>
      <c r="C26" s="23">
        <v>75000</v>
      </c>
      <c r="D26" s="23">
        <v>0</v>
      </c>
      <c r="E26" s="37">
        <v>0</v>
      </c>
      <c r="F26" s="23">
        <f t="shared" si="2"/>
        <v>0</v>
      </c>
    </row>
    <row r="27" spans="1:8" x14ac:dyDescent="0.35">
      <c r="A27" s="15" t="s">
        <v>13</v>
      </c>
      <c r="B27" s="37">
        <v>0</v>
      </c>
      <c r="C27" s="23">
        <v>2020000</v>
      </c>
      <c r="D27" s="23">
        <v>8800000</v>
      </c>
      <c r="E27" s="37">
        <v>698988.34</v>
      </c>
      <c r="F27" s="23">
        <f t="shared" si="2"/>
        <v>698988.34</v>
      </c>
    </row>
    <row r="28" spans="1:8" x14ac:dyDescent="0.35">
      <c r="A28" s="15" t="s">
        <v>14</v>
      </c>
      <c r="B28" s="37">
        <v>0</v>
      </c>
      <c r="C28" s="23">
        <v>200000</v>
      </c>
      <c r="D28" s="23">
        <v>5900000</v>
      </c>
      <c r="E28" s="37">
        <v>526029.49</v>
      </c>
      <c r="F28" s="23">
        <f t="shared" si="2"/>
        <v>526029.49</v>
      </c>
    </row>
    <row r="29" spans="1:8" ht="29" x14ac:dyDescent="0.35">
      <c r="A29" s="14" t="s">
        <v>15</v>
      </c>
      <c r="B29" s="37"/>
      <c r="C29" s="23">
        <v>3055200</v>
      </c>
      <c r="D29" s="23">
        <v>75920</v>
      </c>
      <c r="E29" s="37">
        <v>49098.62</v>
      </c>
      <c r="F29" s="23">
        <f t="shared" si="2"/>
        <v>49098.62</v>
      </c>
    </row>
    <row r="30" spans="1:8" x14ac:dyDescent="0.35">
      <c r="A30" s="15" t="s">
        <v>16</v>
      </c>
      <c r="B30" s="37">
        <v>100000</v>
      </c>
      <c r="C30" s="23">
        <v>235243</v>
      </c>
      <c r="D30" s="23"/>
      <c r="E30" s="37">
        <v>0</v>
      </c>
      <c r="F30" s="23">
        <f t="shared" si="2"/>
        <v>0</v>
      </c>
    </row>
    <row r="31" spans="1:8" ht="15" thickBot="1" x14ac:dyDescent="0.4">
      <c r="A31" s="15" t="s">
        <v>17</v>
      </c>
      <c r="B31" s="37">
        <v>0</v>
      </c>
      <c r="C31" s="26">
        <v>4460000</v>
      </c>
      <c r="D31" s="26">
        <v>703376</v>
      </c>
      <c r="E31" s="57">
        <v>120065</v>
      </c>
      <c r="F31" s="26">
        <f t="shared" si="2"/>
        <v>120065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2368810</v>
      </c>
      <c r="D32" s="63">
        <f t="shared" si="5"/>
        <v>4650000</v>
      </c>
      <c r="E32" s="60">
        <f t="shared" ref="E32" si="6">SUM(E33:E41)</f>
        <v>443705.98000000004</v>
      </c>
      <c r="F32" s="64">
        <f t="shared" si="2"/>
        <v>443705.98000000004</v>
      </c>
    </row>
    <row r="33" spans="1:8" x14ac:dyDescent="0.35">
      <c r="A33" s="15" t="s">
        <v>19</v>
      </c>
      <c r="B33" s="37">
        <v>0</v>
      </c>
      <c r="C33" s="17">
        <v>200000</v>
      </c>
      <c r="D33" s="17">
        <v>2100000</v>
      </c>
      <c r="E33" s="36">
        <v>174820.29</v>
      </c>
      <c r="F33" s="17">
        <f t="shared" si="2"/>
        <v>174820.29</v>
      </c>
    </row>
    <row r="34" spans="1:8" x14ac:dyDescent="0.35">
      <c r="A34" s="15" t="s">
        <v>20</v>
      </c>
      <c r="B34" s="37">
        <v>0</v>
      </c>
      <c r="C34" s="23">
        <v>306700</v>
      </c>
      <c r="D34" s="23"/>
      <c r="E34" s="37">
        <v>0</v>
      </c>
      <c r="F34" s="23">
        <f t="shared" si="2"/>
        <v>0</v>
      </c>
    </row>
    <row r="35" spans="1:8" x14ac:dyDescent="0.35">
      <c r="A35" s="15" t="s">
        <v>21</v>
      </c>
      <c r="B35" s="37">
        <v>10000</v>
      </c>
      <c r="C35" s="23">
        <v>180000</v>
      </c>
      <c r="D35" s="23"/>
      <c r="E35" s="23">
        <v>12410</v>
      </c>
      <c r="F35" s="23">
        <f t="shared" si="2"/>
        <v>12410</v>
      </c>
    </row>
    <row r="36" spans="1:8" x14ac:dyDescent="0.35">
      <c r="A36" s="15" t="s">
        <v>22</v>
      </c>
      <c r="B36" s="37">
        <v>0</v>
      </c>
      <c r="C36" s="23"/>
      <c r="D36" s="23"/>
      <c r="E36" s="37">
        <v>0</v>
      </c>
      <c r="F36" s="23">
        <f t="shared" si="2"/>
        <v>0</v>
      </c>
    </row>
    <row r="37" spans="1:8" x14ac:dyDescent="0.35">
      <c r="A37" s="15" t="s">
        <v>23</v>
      </c>
      <c r="B37" s="37">
        <v>0</v>
      </c>
      <c r="C37" s="23">
        <v>200000</v>
      </c>
      <c r="D37" s="23">
        <v>0</v>
      </c>
      <c r="E37" s="37">
        <v>0</v>
      </c>
      <c r="F37" s="23">
        <f t="shared" si="2"/>
        <v>0</v>
      </c>
    </row>
    <row r="38" spans="1:8" x14ac:dyDescent="0.35">
      <c r="A38" s="31" t="s">
        <v>24</v>
      </c>
      <c r="B38" s="37">
        <v>0</v>
      </c>
      <c r="C38" s="23">
        <v>90000</v>
      </c>
      <c r="D38" s="23"/>
      <c r="E38" s="37">
        <v>0</v>
      </c>
      <c r="F38" s="23">
        <f t="shared" si="2"/>
        <v>0</v>
      </c>
      <c r="H38" s="8"/>
    </row>
    <row r="39" spans="1:8" x14ac:dyDescent="0.35">
      <c r="A39" s="15" t="s">
        <v>25</v>
      </c>
      <c r="B39" s="37">
        <v>0</v>
      </c>
      <c r="C39" s="23">
        <v>160000</v>
      </c>
      <c r="D39" s="23">
        <v>2450000</v>
      </c>
      <c r="E39" s="37">
        <v>211662</v>
      </c>
      <c r="F39" s="23">
        <f t="shared" si="2"/>
        <v>211662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>
        <v>1232110</v>
      </c>
      <c r="D41" s="68">
        <v>100000</v>
      </c>
      <c r="E41" s="65">
        <v>44813.69</v>
      </c>
      <c r="F41" s="23">
        <f t="shared" si="2"/>
        <v>44813.69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1267000</v>
      </c>
      <c r="D58" s="67">
        <f t="shared" si="11"/>
        <v>0</v>
      </c>
      <c r="E58" s="63">
        <f t="shared" ref="E58" si="12">SUM(E59:E67)</f>
        <v>29201.55</v>
      </c>
      <c r="F58" s="64">
        <f t="shared" si="8"/>
        <v>29201.55</v>
      </c>
      <c r="I58" s="8"/>
    </row>
    <row r="59" spans="1:9" x14ac:dyDescent="0.35">
      <c r="A59" s="38" t="s">
        <v>45</v>
      </c>
      <c r="B59" s="24">
        <v>0</v>
      </c>
      <c r="C59" s="40">
        <v>880000</v>
      </c>
      <c r="D59" s="11">
        <v>0</v>
      </c>
      <c r="E59" s="65">
        <v>0</v>
      </c>
      <c r="F59" s="17">
        <f t="shared" si="8"/>
        <v>0</v>
      </c>
    </row>
    <row r="60" spans="1:9" x14ac:dyDescent="0.35">
      <c r="A60" s="38" t="s">
        <v>46</v>
      </c>
      <c r="B60" s="24">
        <v>0</v>
      </c>
      <c r="C60" s="41">
        <v>137000</v>
      </c>
      <c r="D60" s="41"/>
      <c r="E60" s="37">
        <v>0</v>
      </c>
      <c r="F60" s="23">
        <f t="shared" si="8"/>
        <v>0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>
        <v>100000</v>
      </c>
      <c r="D63" s="24"/>
      <c r="E63" s="37">
        <v>0</v>
      </c>
      <c r="F63" s="23">
        <f t="shared" si="8"/>
        <v>0</v>
      </c>
    </row>
    <row r="64" spans="1:9" ht="15" customHeight="1" x14ac:dyDescent="0.35">
      <c r="A64" s="38" t="s">
        <v>50</v>
      </c>
      <c r="B64" s="24"/>
      <c r="C64" s="24">
        <v>150000</v>
      </c>
      <c r="D64" s="24"/>
      <c r="E64" s="37">
        <v>29201.55</v>
      </c>
      <c r="F64" s="23">
        <f t="shared" si="8"/>
        <v>29201.55</v>
      </c>
    </row>
    <row r="65" spans="1:9" ht="1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15900625.289999999</v>
      </c>
      <c r="D80" s="91">
        <f>+D15</f>
        <v>22925496</v>
      </c>
      <c r="E80" s="90">
        <f t="shared" ref="E80:F80" si="22">+E16+E22+E32+E42+E58</f>
        <v>6504447.4400000004</v>
      </c>
      <c r="F80" s="28">
        <f t="shared" si="22"/>
        <v>6504447.4400000004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15900625.289999999</v>
      </c>
      <c r="D91" s="29">
        <f>+D80+D90</f>
        <v>22925496</v>
      </c>
      <c r="E91" s="29">
        <f>+E80+E90</f>
        <v>6504447.4400000004</v>
      </c>
      <c r="F91" s="29">
        <f>+F80+F90</f>
        <v>6504447.4400000004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  <row r="112" spans="1:6" x14ac:dyDescent="0.35">
      <c r="A112" t="s">
        <v>100</v>
      </c>
    </row>
    <row r="113" spans="1:1" x14ac:dyDescent="0.35">
      <c r="A113" t="s">
        <v>101</v>
      </c>
    </row>
    <row r="114" spans="1:1" x14ac:dyDescent="0.35">
      <c r="A114" t="s">
        <v>102</v>
      </c>
    </row>
    <row r="115" spans="1:1" x14ac:dyDescent="0.35">
      <c r="A115" s="7" t="s">
        <v>105</v>
      </c>
    </row>
    <row r="116" spans="1:1" x14ac:dyDescent="0.35">
      <c r="A116" t="s">
        <v>104</v>
      </c>
    </row>
    <row r="117" spans="1:1" x14ac:dyDescent="0.35">
      <c r="A117" s="7" t="s">
        <v>106</v>
      </c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>Página &amp;P</oddFooter>
  </headerFooter>
  <rowBreaks count="1" manualBreakCount="1">
    <brk id="67" max="5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2026-07-01T13:33:05Z</cp:lastPrinted>
  <dcterms:created xsi:type="dcterms:W3CDTF">2018-04-17T18:57:16Z</dcterms:created>
  <dcterms:modified xsi:type="dcterms:W3CDTF">2026-07-08T14:48:24Z</dcterms:modified>
  <cp:category/>
  <cp:contentStatus/>
</cp:coreProperties>
</file>