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Plantilla Ejecución " sheetId="3" r:id="rId1"/>
  </sheets>
  <definedNames>
    <definedName name="_xlnm.Print_Area" localSheetId="0">'Plantilla Ejecución '!$A$1:$H$116</definedName>
    <definedName name="_xlnm.Print_Titles" localSheetId="0">'Plantilla Ejecución '!$1:$13</definedName>
  </definedName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7" i="3"/>
  <c r="H88"/>
  <c r="H89"/>
  <c r="H86"/>
  <c r="H82"/>
  <c r="H83"/>
  <c r="H84"/>
  <c r="H81"/>
  <c r="H78"/>
  <c r="H79"/>
  <c r="H77"/>
  <c r="H75"/>
  <c r="H74"/>
  <c r="H70"/>
  <c r="H71"/>
  <c r="H72"/>
  <c r="H60"/>
  <c r="H61"/>
  <c r="H62"/>
  <c r="H63"/>
  <c r="H64"/>
  <c r="H65"/>
  <c r="H66"/>
  <c r="H67"/>
  <c r="H59"/>
  <c r="H52"/>
  <c r="H53"/>
  <c r="H54"/>
  <c r="H55"/>
  <c r="H56"/>
  <c r="H57"/>
  <c r="H51"/>
  <c r="H44"/>
  <c r="H45"/>
  <c r="H46"/>
  <c r="H47"/>
  <c r="H48"/>
  <c r="H49"/>
  <c r="H43"/>
  <c r="H34"/>
  <c r="H35"/>
  <c r="H36"/>
  <c r="H37"/>
  <c r="H38"/>
  <c r="H33"/>
  <c r="H29"/>
  <c r="H30"/>
  <c r="H31"/>
  <c r="H28"/>
  <c r="H24"/>
  <c r="H25"/>
  <c r="H26"/>
  <c r="H23"/>
  <c r="H69"/>
  <c r="H21"/>
  <c r="H18"/>
  <c r="H17"/>
  <c r="H27"/>
  <c r="H40"/>
  <c r="H41"/>
  <c r="H39"/>
  <c r="G32"/>
  <c r="G22"/>
  <c r="G16"/>
  <c r="C76"/>
  <c r="C73"/>
  <c r="C68"/>
  <c r="C58"/>
  <c r="C50"/>
  <c r="C42"/>
  <c r="C32"/>
  <c r="C22"/>
  <c r="C16"/>
  <c r="D14"/>
  <c r="D17"/>
  <c r="D18"/>
  <c r="D19"/>
  <c r="D20"/>
  <c r="D21"/>
  <c r="D23"/>
  <c r="D24"/>
  <c r="D25"/>
  <c r="D26"/>
  <c r="D27"/>
  <c r="D28"/>
  <c r="D29"/>
  <c r="D30"/>
  <c r="D31"/>
  <c r="D33"/>
  <c r="D34"/>
  <c r="D35"/>
  <c r="D36"/>
  <c r="D37"/>
  <c r="D38"/>
  <c r="D39"/>
  <c r="D40"/>
  <c r="D41"/>
  <c r="D43"/>
  <c r="D44"/>
  <c r="D45"/>
  <c r="D46"/>
  <c r="D47"/>
  <c r="D48"/>
  <c r="D49"/>
  <c r="D50"/>
  <c r="D51"/>
  <c r="D52"/>
  <c r="D53"/>
  <c r="D54"/>
  <c r="D55"/>
  <c r="D56"/>
  <c r="D57"/>
  <c r="D59"/>
  <c r="D60"/>
  <c r="D61"/>
  <c r="D62"/>
  <c r="D63"/>
  <c r="D64"/>
  <c r="D65"/>
  <c r="D66"/>
  <c r="D67"/>
  <c r="D69"/>
  <c r="D70"/>
  <c r="D71"/>
  <c r="D72"/>
  <c r="D73"/>
  <c r="D74"/>
  <c r="D75"/>
  <c r="D76"/>
  <c r="D77"/>
  <c r="D78"/>
  <c r="D79"/>
  <c r="D81"/>
  <c r="D82"/>
  <c r="D83"/>
  <c r="D84"/>
  <c r="D85"/>
  <c r="D86"/>
  <c r="D87"/>
  <c r="D88"/>
  <c r="D89"/>
  <c r="H85"/>
  <c r="H19"/>
  <c r="H20"/>
  <c r="F76"/>
  <c r="F73"/>
  <c r="F68"/>
  <c r="F58"/>
  <c r="F50"/>
  <c r="F42"/>
  <c r="F32"/>
  <c r="F22"/>
  <c r="F16"/>
  <c r="G80" l="1"/>
  <c r="G15"/>
  <c r="C15"/>
  <c r="F80"/>
  <c r="F91" s="1"/>
  <c r="F15"/>
  <c r="G91" l="1"/>
  <c r="C80"/>
  <c r="B68"/>
  <c r="D68" s="1"/>
  <c r="B58"/>
  <c r="D58" s="1"/>
  <c r="B42"/>
  <c r="D42" s="1"/>
  <c r="B32"/>
  <c r="D32" s="1"/>
  <c r="B22"/>
  <c r="D22" s="1"/>
  <c r="B16"/>
  <c r="D16" s="1"/>
  <c r="C13" l="1"/>
  <c r="B15"/>
  <c r="B80" l="1"/>
  <c r="D80" s="1"/>
  <c r="D15"/>
  <c r="C91"/>
  <c r="B13"/>
  <c r="D13" s="1"/>
  <c r="B91" l="1"/>
  <c r="D91" s="1"/>
  <c r="H16"/>
  <c r="E76" l="1"/>
  <c r="H76" s="1"/>
  <c r="E42"/>
  <c r="H42" s="1"/>
  <c r="E32"/>
  <c r="H32" s="1"/>
  <c r="E22"/>
  <c r="H22" s="1"/>
  <c r="E16"/>
  <c r="E50"/>
  <c r="H50" s="1"/>
  <c r="E58"/>
  <c r="H58" s="1"/>
  <c r="E68"/>
  <c r="H68" s="1"/>
  <c r="E73"/>
  <c r="H73" s="1"/>
  <c r="E15" l="1"/>
  <c r="H15"/>
  <c r="E80" l="1"/>
  <c r="H80" s="1"/>
  <c r="H91" s="1"/>
  <c r="E91" l="1"/>
</calcChain>
</file>

<file path=xl/sharedStrings.xml><?xml version="1.0" encoding="utf-8"?>
<sst xmlns="http://schemas.openxmlformats.org/spreadsheetml/2006/main" count="103" uniqueCount="103">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</sst>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0" borderId="14" xfId="1" applyFont="1" applyBorder="1" applyAlignment="1">
      <alignment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2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1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1" fillId="5" borderId="16" xfId="1" applyFont="1" applyFill="1" applyBorder="1"/>
    <xf numFmtId="43" fontId="0" fillId="0" borderId="22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1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3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4486275</xdr:colOff>
      <xdr:row>0</xdr:row>
      <xdr:rowOff>28575</xdr:rowOff>
    </xdr:from>
    <xdr:to>
      <xdr:col>3</xdr:col>
      <xdr:colOff>657225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2857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3</xdr:row>
      <xdr:rowOff>85725</xdr:rowOff>
    </xdr:from>
    <xdr:to>
      <xdr:col>7</xdr:col>
      <xdr:colOff>92613</xdr:colOff>
      <xdr:row>7</xdr:row>
      <xdr:rowOff>7153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0458450" y="657225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xmlns="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7:U111"/>
  <sheetViews>
    <sheetView showGridLines="0" tabSelected="1" workbookViewId="0">
      <selection activeCell="B19" sqref="B19"/>
    </sheetView>
  </sheetViews>
  <sheetFormatPr baseColWidth="10" defaultColWidth="9.140625" defaultRowHeight="15"/>
  <cols>
    <col min="1" max="1" width="73.140625" customWidth="1"/>
    <col min="2" max="2" width="14.85546875" customWidth="1"/>
    <col min="3" max="4" width="13.5703125" customWidth="1"/>
    <col min="5" max="7" width="17.85546875" customWidth="1"/>
    <col min="8" max="8" width="15.5703125" customWidth="1"/>
    <col min="9" max="9" width="13.140625" bestFit="1" customWidth="1"/>
    <col min="10" max="10" width="96.7109375" bestFit="1" customWidth="1"/>
    <col min="11" max="11" width="10.85546875" bestFit="1" customWidth="1"/>
    <col min="12" max="19" width="6" bestFit="1" customWidth="1"/>
    <col min="20" max="21" width="7" bestFit="1" customWidth="1"/>
  </cols>
  <sheetData>
    <row r="7" spans="1:21" ht="18.75">
      <c r="A7" s="91"/>
      <c r="B7" s="91"/>
      <c r="C7" s="91"/>
      <c r="D7" s="91"/>
      <c r="E7" s="91"/>
      <c r="F7" s="91"/>
      <c r="G7" s="91"/>
      <c r="H7" s="91"/>
      <c r="J7" s="1"/>
    </row>
    <row r="8" spans="1:21" ht="18.75">
      <c r="A8" s="91"/>
      <c r="B8" s="91"/>
      <c r="C8" s="91"/>
      <c r="D8" s="91"/>
      <c r="E8" s="91"/>
      <c r="F8" s="91"/>
      <c r="G8" s="91"/>
      <c r="H8" s="91"/>
      <c r="J8" s="2"/>
    </row>
    <row r="9" spans="1:21" ht="18.75">
      <c r="A9" s="91" t="s">
        <v>90</v>
      </c>
      <c r="B9" s="91"/>
      <c r="C9" s="91"/>
      <c r="D9" s="91"/>
      <c r="E9" s="91"/>
      <c r="F9" s="91"/>
      <c r="G9" s="91"/>
      <c r="H9" s="91"/>
      <c r="J9" s="2"/>
    </row>
    <row r="10" spans="1:21" ht="15.75">
      <c r="A10" s="92" t="s">
        <v>78</v>
      </c>
      <c r="B10" s="92"/>
      <c r="C10" s="92"/>
      <c r="D10" s="92"/>
      <c r="E10" s="92"/>
      <c r="F10" s="92"/>
      <c r="G10" s="92"/>
      <c r="H10" s="92"/>
      <c r="J10" s="2"/>
    </row>
    <row r="11" spans="1:21">
      <c r="A11" s="93" t="s">
        <v>0</v>
      </c>
      <c r="B11" s="93"/>
      <c r="C11" s="93"/>
      <c r="D11" s="93"/>
      <c r="E11" s="93"/>
      <c r="F11" s="93"/>
      <c r="G11" s="93"/>
      <c r="H11" s="93"/>
      <c r="J11" s="2"/>
    </row>
    <row r="12" spans="1:21" ht="31.5" customHeight="1">
      <c r="A12" s="10"/>
      <c r="B12" s="30" t="s">
        <v>91</v>
      </c>
      <c r="C12" s="30" t="s">
        <v>92</v>
      </c>
      <c r="D12" s="30" t="s">
        <v>102</v>
      </c>
      <c r="E12" s="95" t="s">
        <v>99</v>
      </c>
      <c r="F12" s="96"/>
      <c r="G12" s="97"/>
      <c r="H12" s="10"/>
      <c r="J12" s="2"/>
    </row>
    <row r="13" spans="1:21" ht="15.75">
      <c r="A13" s="12" t="s">
        <v>1</v>
      </c>
      <c r="B13" s="31">
        <f>B15+B93</f>
        <v>49000000</v>
      </c>
      <c r="C13" s="31">
        <f>C15+C93</f>
        <v>19056163.240000002</v>
      </c>
      <c r="D13" s="31">
        <f>B13+C13</f>
        <v>68056163.24000001</v>
      </c>
      <c r="E13" s="19" t="s">
        <v>79</v>
      </c>
      <c r="F13" s="19" t="s">
        <v>100</v>
      </c>
      <c r="G13" s="19" t="s">
        <v>101</v>
      </c>
      <c r="H13" s="6" t="s">
        <v>80</v>
      </c>
      <c r="T13" s="5"/>
      <c r="U13" s="5"/>
    </row>
    <row r="14" spans="1:21" ht="16.5" thickBot="1">
      <c r="A14" s="13"/>
      <c r="B14" s="32"/>
      <c r="C14" s="19"/>
      <c r="D14" s="31">
        <f t="shared" ref="D14:D77" si="0">B14+C14</f>
        <v>0</v>
      </c>
      <c r="E14" s="22"/>
      <c r="F14" s="22"/>
      <c r="G14" s="22"/>
      <c r="H14" s="22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5.75" thickBot="1">
      <c r="A15" s="28" t="s">
        <v>2</v>
      </c>
      <c r="B15" s="22">
        <f>+B16+B22+B32+B42+B58+B68</f>
        <v>49000000</v>
      </c>
      <c r="C15" s="22">
        <f>+C16+C22+C32+C42+C58+C68</f>
        <v>19056163.240000002</v>
      </c>
      <c r="D15" s="65">
        <f t="shared" si="0"/>
        <v>68056163.24000001</v>
      </c>
      <c r="E15" s="25">
        <f t="shared" ref="E15:H15" si="1">+E16+E22+E32+E42+E58+E68</f>
        <v>3426789.58</v>
      </c>
      <c r="F15" s="25">
        <f t="shared" si="1"/>
        <v>3403853.4299999997</v>
      </c>
      <c r="G15" s="25">
        <f t="shared" si="1"/>
        <v>3597397.1</v>
      </c>
      <c r="H15" s="25">
        <f t="shared" si="1"/>
        <v>10428040.109999999</v>
      </c>
      <c r="I15" s="5"/>
      <c r="L15" s="4"/>
    </row>
    <row r="16" spans="1:21" ht="15.75" thickBot="1">
      <c r="A16" s="16" t="s">
        <v>87</v>
      </c>
      <c r="B16" s="33">
        <f>+B17+B18+B19+B20+B21</f>
        <v>45100300</v>
      </c>
      <c r="C16" s="34">
        <f>+C17+C18+C19+C20+C21</f>
        <v>5700000</v>
      </c>
      <c r="D16" s="66">
        <f t="shared" si="0"/>
        <v>50800300</v>
      </c>
      <c r="E16" s="67">
        <f t="shared" ref="E16:H16" si="2">SUM(E17:E21)</f>
        <v>3226789.58</v>
      </c>
      <c r="F16" s="68">
        <f t="shared" si="2"/>
        <v>3203853.4299999997</v>
      </c>
      <c r="G16" s="68">
        <f t="shared" si="2"/>
        <v>3264438.08</v>
      </c>
      <c r="H16" s="60">
        <f t="shared" si="2"/>
        <v>9695081.0899999999</v>
      </c>
      <c r="J16" s="8"/>
      <c r="L16" s="4"/>
    </row>
    <row r="17" spans="1:10">
      <c r="A17" s="15" t="s">
        <v>3</v>
      </c>
      <c r="B17" s="35">
        <v>35629000</v>
      </c>
      <c r="C17" s="17"/>
      <c r="D17" s="69">
        <f t="shared" si="0"/>
        <v>35629000</v>
      </c>
      <c r="E17" s="35">
        <v>2669850</v>
      </c>
      <c r="F17" s="35">
        <v>2643016.67</v>
      </c>
      <c r="G17" s="35">
        <v>2704850</v>
      </c>
      <c r="H17" s="23">
        <f>SUM(E17:G17)</f>
        <v>8017716.6699999999</v>
      </c>
    </row>
    <row r="18" spans="1:10">
      <c r="A18" s="15" t="s">
        <v>4</v>
      </c>
      <c r="B18" s="36">
        <v>4511300</v>
      </c>
      <c r="C18" s="23"/>
      <c r="D18" s="70">
        <f t="shared" si="0"/>
        <v>4511300</v>
      </c>
      <c r="E18" s="36">
        <v>155600</v>
      </c>
      <c r="F18" s="36">
        <v>163600</v>
      </c>
      <c r="G18" s="36">
        <v>163600</v>
      </c>
      <c r="H18" s="23">
        <f>SUM(E18:G18)</f>
        <v>482800</v>
      </c>
    </row>
    <row r="19" spans="1:10" ht="18.75" customHeight="1">
      <c r="A19" s="15" t="s">
        <v>5</v>
      </c>
      <c r="B19" s="36"/>
      <c r="C19" s="23"/>
      <c r="D19" s="70">
        <f t="shared" si="0"/>
        <v>0</v>
      </c>
      <c r="E19" s="36">
        <v>0</v>
      </c>
      <c r="F19" s="36">
        <v>0</v>
      </c>
      <c r="G19" s="36">
        <v>0</v>
      </c>
      <c r="H19" s="23">
        <f t="shared" ref="H19:H76" si="3">SUM(E19:F19)</f>
        <v>0</v>
      </c>
    </row>
    <row r="20" spans="1:10" s="9" customFormat="1" ht="18" customHeight="1">
      <c r="A20" s="15" t="s">
        <v>6</v>
      </c>
      <c r="B20" s="36">
        <v>0</v>
      </c>
      <c r="C20" s="24">
        <v>5700000</v>
      </c>
      <c r="D20" s="70">
        <f t="shared" si="0"/>
        <v>5700000</v>
      </c>
      <c r="E20" s="36"/>
      <c r="F20" s="36"/>
      <c r="G20" s="36"/>
      <c r="H20" s="23">
        <f t="shared" si="3"/>
        <v>0</v>
      </c>
    </row>
    <row r="21" spans="1:10" ht="15.75" thickBot="1">
      <c r="A21" s="15" t="s">
        <v>7</v>
      </c>
      <c r="B21" s="36">
        <v>4960000</v>
      </c>
      <c r="C21" s="11"/>
      <c r="D21" s="71">
        <f t="shared" si="0"/>
        <v>4960000</v>
      </c>
      <c r="E21" s="72">
        <v>401339.58</v>
      </c>
      <c r="F21" s="72">
        <v>397236.76</v>
      </c>
      <c r="G21" s="72">
        <v>395988.08</v>
      </c>
      <c r="H21" s="26">
        <f>SUM(E21:G21)</f>
        <v>1194564.4200000002</v>
      </c>
    </row>
    <row r="22" spans="1:10" ht="15.75" thickBot="1">
      <c r="A22" s="16" t="s">
        <v>8</v>
      </c>
      <c r="B22" s="20">
        <f>SUM(B23:B31)</f>
        <v>988900</v>
      </c>
      <c r="C22" s="73">
        <f t="shared" ref="C22" si="4">SUM(C23:C31)</f>
        <v>5410000</v>
      </c>
      <c r="D22" s="66">
        <f t="shared" si="0"/>
        <v>6398900</v>
      </c>
      <c r="E22" s="74">
        <f t="shared" ref="E22:G22" si="5">SUM(E23:E31)</f>
        <v>0</v>
      </c>
      <c r="F22" s="73">
        <f t="shared" si="5"/>
        <v>0</v>
      </c>
      <c r="G22" s="73">
        <f t="shared" si="5"/>
        <v>120559.03999999999</v>
      </c>
      <c r="H22" s="34">
        <f>SUM(E22:G22)</f>
        <v>120559.03999999999</v>
      </c>
      <c r="J22" s="8"/>
    </row>
    <row r="23" spans="1:10">
      <c r="A23" s="15" t="s">
        <v>9</v>
      </c>
      <c r="B23" s="35">
        <v>0</v>
      </c>
      <c r="C23" s="17">
        <v>330000</v>
      </c>
      <c r="D23" s="69">
        <f t="shared" si="0"/>
        <v>330000</v>
      </c>
      <c r="E23" s="35">
        <v>0</v>
      </c>
      <c r="F23" s="35">
        <v>0</v>
      </c>
      <c r="G23" s="35">
        <v>0</v>
      </c>
      <c r="H23" s="17">
        <f>SUM(E23:G23)</f>
        <v>0</v>
      </c>
    </row>
    <row r="24" spans="1:10">
      <c r="A24" s="15" t="s">
        <v>10</v>
      </c>
      <c r="B24" s="36">
        <v>0</v>
      </c>
      <c r="C24" s="23">
        <v>400000</v>
      </c>
      <c r="D24" s="70">
        <f t="shared" si="0"/>
        <v>400000</v>
      </c>
      <c r="E24" s="36">
        <v>0</v>
      </c>
      <c r="F24" s="36">
        <v>0</v>
      </c>
      <c r="G24" s="36">
        <v>0</v>
      </c>
      <c r="H24" s="17">
        <f t="shared" ref="H24:H26" si="6">SUM(E24:G24)</f>
        <v>0</v>
      </c>
    </row>
    <row r="25" spans="1:10">
      <c r="A25" s="15" t="s">
        <v>11</v>
      </c>
      <c r="B25" s="36">
        <v>0</v>
      </c>
      <c r="C25" s="23"/>
      <c r="D25" s="70">
        <f t="shared" si="0"/>
        <v>0</v>
      </c>
      <c r="E25" s="36">
        <v>0</v>
      </c>
      <c r="F25" s="36">
        <v>0</v>
      </c>
      <c r="G25" s="36">
        <v>0</v>
      </c>
      <c r="H25" s="17">
        <f t="shared" si="6"/>
        <v>0</v>
      </c>
    </row>
    <row r="26" spans="1:10" ht="18" customHeight="1">
      <c r="A26" s="15" t="s">
        <v>12</v>
      </c>
      <c r="B26" s="36">
        <v>0</v>
      </c>
      <c r="C26" s="23"/>
      <c r="D26" s="70">
        <f t="shared" si="0"/>
        <v>0</v>
      </c>
      <c r="E26" s="36">
        <v>0</v>
      </c>
      <c r="F26" s="36">
        <v>0</v>
      </c>
      <c r="G26" s="36">
        <v>0</v>
      </c>
      <c r="H26" s="17">
        <f t="shared" si="6"/>
        <v>0</v>
      </c>
    </row>
    <row r="27" spans="1:10">
      <c r="A27" s="15" t="s">
        <v>13</v>
      </c>
      <c r="B27" s="36">
        <v>0</v>
      </c>
      <c r="C27" s="23">
        <v>399000</v>
      </c>
      <c r="D27" s="70">
        <f t="shared" si="0"/>
        <v>399000</v>
      </c>
      <c r="E27" s="36">
        <v>0</v>
      </c>
      <c r="F27" s="36">
        <v>0</v>
      </c>
      <c r="G27" s="36">
        <v>120559.03999999999</v>
      </c>
      <c r="H27" s="23">
        <f>SUM(E27:G27)</f>
        <v>120559.03999999999</v>
      </c>
    </row>
    <row r="28" spans="1:10">
      <c r="A28" s="15" t="s">
        <v>14</v>
      </c>
      <c r="B28" s="36">
        <v>0</v>
      </c>
      <c r="C28" s="23"/>
      <c r="D28" s="70">
        <f t="shared" si="0"/>
        <v>0</v>
      </c>
      <c r="E28" s="36">
        <v>0</v>
      </c>
      <c r="F28" s="36">
        <v>0</v>
      </c>
      <c r="G28" s="36">
        <v>0</v>
      </c>
      <c r="H28" s="23">
        <f>SUM(E28:G28)</f>
        <v>0</v>
      </c>
    </row>
    <row r="29" spans="1:10" ht="30">
      <c r="A29" s="14" t="s">
        <v>15</v>
      </c>
      <c r="B29" s="36">
        <v>838900</v>
      </c>
      <c r="C29" s="23">
        <v>1581000</v>
      </c>
      <c r="D29" s="70">
        <f t="shared" si="0"/>
        <v>2419900</v>
      </c>
      <c r="E29" s="36">
        <v>0</v>
      </c>
      <c r="F29" s="36">
        <v>0</v>
      </c>
      <c r="G29" s="36">
        <v>0</v>
      </c>
      <c r="H29" s="23">
        <f t="shared" ref="H29:H31" si="7">SUM(E29:G29)</f>
        <v>0</v>
      </c>
    </row>
    <row r="30" spans="1:10">
      <c r="A30" s="15" t="s">
        <v>16</v>
      </c>
      <c r="B30" s="36">
        <v>150000</v>
      </c>
      <c r="C30" s="23">
        <v>2500000</v>
      </c>
      <c r="D30" s="70">
        <f t="shared" si="0"/>
        <v>2650000</v>
      </c>
      <c r="E30" s="36">
        <v>0</v>
      </c>
      <c r="F30" s="36">
        <v>0</v>
      </c>
      <c r="G30" s="36">
        <v>0</v>
      </c>
      <c r="H30" s="23">
        <f t="shared" si="7"/>
        <v>0</v>
      </c>
    </row>
    <row r="31" spans="1:10" ht="15.75" thickBot="1">
      <c r="A31" s="15" t="s">
        <v>17</v>
      </c>
      <c r="B31" s="36">
        <v>0</v>
      </c>
      <c r="C31" s="26">
        <v>200000</v>
      </c>
      <c r="D31" s="71">
        <f t="shared" si="0"/>
        <v>200000</v>
      </c>
      <c r="E31" s="54">
        <v>0</v>
      </c>
      <c r="F31" s="54">
        <v>0</v>
      </c>
      <c r="G31" s="54">
        <v>0</v>
      </c>
      <c r="H31" s="23">
        <f t="shared" si="7"/>
        <v>0</v>
      </c>
    </row>
    <row r="32" spans="1:10" ht="15.75" thickBot="1">
      <c r="A32" s="16" t="s">
        <v>18</v>
      </c>
      <c r="B32" s="20">
        <f>SUM(B33:B41)</f>
        <v>2400000</v>
      </c>
      <c r="C32" s="73">
        <f t="shared" ref="C32" si="8">SUM(C33:C41)</f>
        <v>976000</v>
      </c>
      <c r="D32" s="66">
        <f t="shared" si="0"/>
        <v>3376000</v>
      </c>
      <c r="E32" s="67">
        <f t="shared" ref="E32:G32" si="9">SUM(E33:E41)</f>
        <v>200000</v>
      </c>
      <c r="F32" s="73">
        <f t="shared" si="9"/>
        <v>200000</v>
      </c>
      <c r="G32" s="73">
        <f t="shared" si="9"/>
        <v>212399.98</v>
      </c>
      <c r="H32" s="75">
        <f>SUM(E32:G32)</f>
        <v>612399.98</v>
      </c>
    </row>
    <row r="33" spans="1:10">
      <c r="A33" s="15" t="s">
        <v>19</v>
      </c>
      <c r="B33" s="36">
        <v>0</v>
      </c>
      <c r="C33" s="17"/>
      <c r="D33" s="69">
        <f t="shared" si="0"/>
        <v>0</v>
      </c>
      <c r="E33" s="35">
        <v>0</v>
      </c>
      <c r="F33" s="35">
        <v>0</v>
      </c>
      <c r="G33" s="35">
        <v>0</v>
      </c>
      <c r="H33" s="17">
        <f>SUM(E33:G33)</f>
        <v>0</v>
      </c>
    </row>
    <row r="34" spans="1:10">
      <c r="A34" s="15" t="s">
        <v>20</v>
      </c>
      <c r="B34" s="36">
        <v>0</v>
      </c>
      <c r="C34" s="23">
        <v>200000</v>
      </c>
      <c r="D34" s="70">
        <f t="shared" si="0"/>
        <v>200000</v>
      </c>
      <c r="E34" s="36">
        <v>0</v>
      </c>
      <c r="F34" s="36">
        <v>0</v>
      </c>
      <c r="G34" s="36">
        <v>0</v>
      </c>
      <c r="H34" s="17">
        <f t="shared" ref="H34:H38" si="10">SUM(E34:G34)</f>
        <v>0</v>
      </c>
    </row>
    <row r="35" spans="1:10">
      <c r="A35" s="15" t="s">
        <v>21</v>
      </c>
      <c r="B35" s="36">
        <v>0</v>
      </c>
      <c r="C35" s="23">
        <v>0</v>
      </c>
      <c r="D35" s="70">
        <f t="shared" si="0"/>
        <v>0</v>
      </c>
      <c r="E35" s="36">
        <v>0</v>
      </c>
      <c r="F35" s="36">
        <v>0</v>
      </c>
      <c r="G35" s="36">
        <v>0</v>
      </c>
      <c r="H35" s="17">
        <f t="shared" si="10"/>
        <v>0</v>
      </c>
    </row>
    <row r="36" spans="1:10">
      <c r="A36" s="15" t="s">
        <v>22</v>
      </c>
      <c r="B36" s="36">
        <v>0</v>
      </c>
      <c r="C36" s="23"/>
      <c r="D36" s="70">
        <f t="shared" si="0"/>
        <v>0</v>
      </c>
      <c r="E36" s="36">
        <v>0</v>
      </c>
      <c r="F36" s="36">
        <v>0</v>
      </c>
      <c r="G36" s="36">
        <v>0</v>
      </c>
      <c r="H36" s="17">
        <f t="shared" si="10"/>
        <v>0</v>
      </c>
    </row>
    <row r="37" spans="1:10">
      <c r="A37" s="15" t="s">
        <v>23</v>
      </c>
      <c r="B37" s="36">
        <v>0</v>
      </c>
      <c r="C37" s="23"/>
      <c r="D37" s="70">
        <f t="shared" si="0"/>
        <v>0</v>
      </c>
      <c r="E37" s="36">
        <v>0</v>
      </c>
      <c r="F37" s="36">
        <v>0</v>
      </c>
      <c r="G37" s="36">
        <v>0</v>
      </c>
      <c r="H37" s="17">
        <f t="shared" si="10"/>
        <v>0</v>
      </c>
    </row>
    <row r="38" spans="1:10">
      <c r="A38" s="29" t="s">
        <v>24</v>
      </c>
      <c r="B38" s="36">
        <v>0</v>
      </c>
      <c r="C38" s="23"/>
      <c r="D38" s="70">
        <f t="shared" si="0"/>
        <v>0</v>
      </c>
      <c r="E38" s="36">
        <v>0</v>
      </c>
      <c r="F38" s="36">
        <v>0</v>
      </c>
      <c r="G38" s="36">
        <v>0</v>
      </c>
      <c r="H38" s="17">
        <f t="shared" si="10"/>
        <v>0</v>
      </c>
      <c r="J38" s="8"/>
    </row>
    <row r="39" spans="1:10">
      <c r="A39" s="15" t="s">
        <v>25</v>
      </c>
      <c r="B39" s="36">
        <v>2400000</v>
      </c>
      <c r="C39" s="23"/>
      <c r="D39" s="70">
        <f t="shared" si="0"/>
        <v>2400000</v>
      </c>
      <c r="E39" s="36">
        <v>200000</v>
      </c>
      <c r="F39" s="36">
        <v>200000</v>
      </c>
      <c r="G39" s="36">
        <v>200000</v>
      </c>
      <c r="H39" s="23">
        <f>SUM(E39:G39)</f>
        <v>600000</v>
      </c>
      <c r="I39" s="8"/>
    </row>
    <row r="40" spans="1:10">
      <c r="A40" s="15" t="s">
        <v>26</v>
      </c>
      <c r="B40" s="36"/>
      <c r="C40" s="23"/>
      <c r="D40" s="70">
        <f t="shared" si="0"/>
        <v>0</v>
      </c>
      <c r="E40" s="36">
        <v>0</v>
      </c>
      <c r="F40" s="36">
        <v>0</v>
      </c>
      <c r="G40" s="36">
        <v>0</v>
      </c>
      <c r="H40" s="23">
        <f t="shared" ref="H40:H41" si="11">SUM(E40:G40)</f>
        <v>0</v>
      </c>
    </row>
    <row r="41" spans="1:10" ht="15.75" thickBot="1">
      <c r="A41" s="15" t="s">
        <v>27</v>
      </c>
      <c r="B41" s="36">
        <v>0</v>
      </c>
      <c r="C41" s="26">
        <v>776000</v>
      </c>
      <c r="D41" s="71">
        <f t="shared" si="0"/>
        <v>776000</v>
      </c>
      <c r="E41" s="76">
        <v>0</v>
      </c>
      <c r="F41" s="76">
        <v>0</v>
      </c>
      <c r="G41" s="76">
        <v>12399.98</v>
      </c>
      <c r="H41" s="23">
        <f t="shared" si="11"/>
        <v>12399.98</v>
      </c>
    </row>
    <row r="42" spans="1:10" s="7" customFormat="1" ht="15.75" thickBot="1">
      <c r="A42" s="16" t="s">
        <v>28</v>
      </c>
      <c r="B42" s="33">
        <f>SUM(B43:B49)</f>
        <v>0</v>
      </c>
      <c r="C42" s="34">
        <f>SUM(C43:C49)</f>
        <v>0</v>
      </c>
      <c r="D42" s="66">
        <f t="shared" si="0"/>
        <v>0</v>
      </c>
      <c r="E42" s="67">
        <f>SUM(E43:E49)</f>
        <v>0</v>
      </c>
      <c r="F42" s="73">
        <f>SUM(F43:F49)</f>
        <v>0</v>
      </c>
      <c r="G42" s="34">
        <v>0</v>
      </c>
      <c r="H42" s="75">
        <f t="shared" si="3"/>
        <v>0</v>
      </c>
    </row>
    <row r="43" spans="1:10">
      <c r="A43" s="15" t="s">
        <v>29</v>
      </c>
      <c r="B43" s="36">
        <v>0</v>
      </c>
      <c r="C43" s="17"/>
      <c r="D43" s="77">
        <f t="shared" si="0"/>
        <v>0</v>
      </c>
      <c r="E43" s="35">
        <v>0</v>
      </c>
      <c r="F43" s="35">
        <v>0</v>
      </c>
      <c r="G43" s="35">
        <v>0</v>
      </c>
      <c r="H43" s="17">
        <f>SUM(E43:G43)</f>
        <v>0</v>
      </c>
    </row>
    <row r="44" spans="1:10">
      <c r="A44" s="15" t="s">
        <v>30</v>
      </c>
      <c r="B44" s="36"/>
      <c r="C44" s="36"/>
      <c r="D44" s="78">
        <f t="shared" si="0"/>
        <v>0</v>
      </c>
      <c r="E44" s="36">
        <v>0</v>
      </c>
      <c r="F44" s="36">
        <v>0</v>
      </c>
      <c r="G44" s="36">
        <v>0</v>
      </c>
      <c r="H44" s="17">
        <f t="shared" ref="H44:H49" si="12">SUM(E44:G44)</f>
        <v>0</v>
      </c>
    </row>
    <row r="45" spans="1:10">
      <c r="A45" s="15" t="s">
        <v>31</v>
      </c>
      <c r="B45" s="36"/>
      <c r="C45" s="36"/>
      <c r="D45" s="78">
        <f t="shared" si="0"/>
        <v>0</v>
      </c>
      <c r="E45" s="36">
        <v>0</v>
      </c>
      <c r="F45" s="36">
        <v>0</v>
      </c>
      <c r="G45" s="36">
        <v>0</v>
      </c>
      <c r="H45" s="17">
        <f t="shared" si="12"/>
        <v>0</v>
      </c>
    </row>
    <row r="46" spans="1:10">
      <c r="A46" s="15" t="s">
        <v>32</v>
      </c>
      <c r="B46" s="36"/>
      <c r="C46" s="36"/>
      <c r="D46" s="78">
        <f t="shared" si="0"/>
        <v>0</v>
      </c>
      <c r="E46" s="36">
        <v>0</v>
      </c>
      <c r="F46" s="36">
        <v>0</v>
      </c>
      <c r="G46" s="36">
        <v>0</v>
      </c>
      <c r="H46" s="17">
        <f t="shared" si="12"/>
        <v>0</v>
      </c>
    </row>
    <row r="47" spans="1:10">
      <c r="A47" s="15" t="s">
        <v>33</v>
      </c>
      <c r="B47" s="36"/>
      <c r="C47" s="36"/>
      <c r="D47" s="78">
        <f t="shared" si="0"/>
        <v>0</v>
      </c>
      <c r="E47" s="36">
        <v>0</v>
      </c>
      <c r="F47" s="36">
        <v>0</v>
      </c>
      <c r="G47" s="36">
        <v>0</v>
      </c>
      <c r="H47" s="17">
        <f t="shared" si="12"/>
        <v>0</v>
      </c>
    </row>
    <row r="48" spans="1:10">
      <c r="A48" s="15" t="s">
        <v>34</v>
      </c>
      <c r="B48" s="36"/>
      <c r="C48" s="36"/>
      <c r="D48" s="78">
        <f t="shared" si="0"/>
        <v>0</v>
      </c>
      <c r="E48" s="36">
        <v>0</v>
      </c>
      <c r="F48" s="36">
        <v>0</v>
      </c>
      <c r="G48" s="36">
        <v>0</v>
      </c>
      <c r="H48" s="17">
        <f t="shared" si="12"/>
        <v>0</v>
      </c>
    </row>
    <row r="49" spans="1:11" ht="15.75" thickBot="1">
      <c r="A49" s="15" t="s">
        <v>35</v>
      </c>
      <c r="B49" s="36"/>
      <c r="C49" s="76"/>
      <c r="D49" s="65">
        <f t="shared" si="0"/>
        <v>0</v>
      </c>
      <c r="E49" s="76">
        <v>0</v>
      </c>
      <c r="F49" s="76">
        <v>0</v>
      </c>
      <c r="G49" s="76">
        <v>0</v>
      </c>
      <c r="H49" s="17">
        <f t="shared" si="12"/>
        <v>0</v>
      </c>
    </row>
    <row r="50" spans="1:11" ht="15.75" thickBot="1">
      <c r="A50" s="16" t="s">
        <v>36</v>
      </c>
      <c r="B50" s="21"/>
      <c r="C50" s="73">
        <f t="shared" ref="C50" si="13">SUM(C51:C57)</f>
        <v>0</v>
      </c>
      <c r="D50" s="66">
        <f t="shared" si="0"/>
        <v>0</v>
      </c>
      <c r="E50" s="74">
        <f t="shared" ref="E50:F50" si="14">SUM(E51:E57)</f>
        <v>0</v>
      </c>
      <c r="F50" s="73">
        <f t="shared" si="14"/>
        <v>0</v>
      </c>
      <c r="G50" s="34">
        <v>0</v>
      </c>
      <c r="H50" s="75">
        <f t="shared" si="3"/>
        <v>0</v>
      </c>
    </row>
    <row r="51" spans="1:11">
      <c r="A51" s="15" t="s">
        <v>37</v>
      </c>
      <c r="B51" s="36"/>
      <c r="C51" s="35"/>
      <c r="D51" s="77">
        <f t="shared" si="0"/>
        <v>0</v>
      </c>
      <c r="E51" s="35">
        <v>0</v>
      </c>
      <c r="F51" s="35">
        <v>0</v>
      </c>
      <c r="G51" s="35">
        <v>0</v>
      </c>
      <c r="H51" s="17">
        <f>SUM(E51:G51)</f>
        <v>0</v>
      </c>
    </row>
    <row r="52" spans="1:11">
      <c r="A52" s="15" t="s">
        <v>38</v>
      </c>
      <c r="B52" s="36"/>
      <c r="C52" s="36"/>
      <c r="D52" s="78">
        <f t="shared" si="0"/>
        <v>0</v>
      </c>
      <c r="E52" s="36">
        <v>0</v>
      </c>
      <c r="F52" s="36">
        <v>0</v>
      </c>
      <c r="G52" s="36">
        <v>0</v>
      </c>
      <c r="H52" s="17">
        <f t="shared" ref="H52:H57" si="15">SUM(E52:G52)</f>
        <v>0</v>
      </c>
    </row>
    <row r="53" spans="1:11">
      <c r="A53" s="15" t="s">
        <v>39</v>
      </c>
      <c r="B53" s="36"/>
      <c r="C53" s="36"/>
      <c r="D53" s="78">
        <f t="shared" si="0"/>
        <v>0</v>
      </c>
      <c r="E53" s="36">
        <v>0</v>
      </c>
      <c r="F53" s="36">
        <v>0</v>
      </c>
      <c r="G53" s="36">
        <v>0</v>
      </c>
      <c r="H53" s="17">
        <f t="shared" si="15"/>
        <v>0</v>
      </c>
    </row>
    <row r="54" spans="1:11">
      <c r="A54" s="29" t="s">
        <v>40</v>
      </c>
      <c r="B54" s="54"/>
      <c r="C54" s="36"/>
      <c r="D54" s="78">
        <f t="shared" si="0"/>
        <v>0</v>
      </c>
      <c r="E54" s="54">
        <v>0</v>
      </c>
      <c r="F54" s="54">
        <v>0</v>
      </c>
      <c r="G54" s="54">
        <v>0</v>
      </c>
      <c r="H54" s="17">
        <f t="shared" si="15"/>
        <v>0</v>
      </c>
    </row>
    <row r="55" spans="1:11">
      <c r="A55" s="29" t="s">
        <v>41</v>
      </c>
      <c r="B55" s="36"/>
      <c r="C55" s="36"/>
      <c r="D55" s="78">
        <f t="shared" si="0"/>
        <v>0</v>
      </c>
      <c r="E55" s="36">
        <v>0</v>
      </c>
      <c r="F55" s="36">
        <v>0</v>
      </c>
      <c r="G55" s="36">
        <v>0</v>
      </c>
      <c r="H55" s="17">
        <f t="shared" si="15"/>
        <v>0</v>
      </c>
    </row>
    <row r="56" spans="1:11">
      <c r="A56" s="15" t="s">
        <v>42</v>
      </c>
      <c r="B56" s="35"/>
      <c r="C56" s="36"/>
      <c r="D56" s="78">
        <f t="shared" si="0"/>
        <v>0</v>
      </c>
      <c r="E56" s="35">
        <v>0</v>
      </c>
      <c r="F56" s="35">
        <v>0</v>
      </c>
      <c r="G56" s="35">
        <v>0</v>
      </c>
      <c r="H56" s="17">
        <f t="shared" si="15"/>
        <v>0</v>
      </c>
    </row>
    <row r="57" spans="1:11" ht="15.75" thickBot="1">
      <c r="A57" s="37" t="s">
        <v>43</v>
      </c>
      <c r="B57" s="24"/>
      <c r="C57" s="76"/>
      <c r="D57" s="65">
        <f t="shared" si="0"/>
        <v>0</v>
      </c>
      <c r="E57" s="76">
        <v>0</v>
      </c>
      <c r="F57" s="76">
        <v>0</v>
      </c>
      <c r="G57" s="76">
        <v>0</v>
      </c>
      <c r="H57" s="17">
        <f t="shared" si="15"/>
        <v>0</v>
      </c>
    </row>
    <row r="58" spans="1:11" ht="15.75" thickBot="1">
      <c r="A58" s="38" t="s">
        <v>44</v>
      </c>
      <c r="B58" s="63">
        <f>SUM(B59:B67)</f>
        <v>510800</v>
      </c>
      <c r="C58" s="34">
        <f t="shared" ref="C58" si="16">SUM(C59:C67)</f>
        <v>6970163.2400000002</v>
      </c>
      <c r="D58" s="66">
        <f t="shared" si="0"/>
        <v>7480963.2400000002</v>
      </c>
      <c r="E58" s="74">
        <f t="shared" ref="E58:F58" si="17">SUM(E59:E67)</f>
        <v>0</v>
      </c>
      <c r="F58" s="73">
        <f t="shared" si="17"/>
        <v>0</v>
      </c>
      <c r="G58" s="34">
        <v>0</v>
      </c>
      <c r="H58" s="75">
        <f t="shared" si="3"/>
        <v>0</v>
      </c>
      <c r="K58" s="8"/>
    </row>
    <row r="59" spans="1:11">
      <c r="A59" s="37" t="s">
        <v>45</v>
      </c>
      <c r="B59" s="24">
        <v>510800</v>
      </c>
      <c r="C59" s="17">
        <v>1271163.24</v>
      </c>
      <c r="D59" s="69">
        <f t="shared" si="0"/>
        <v>1781963.24</v>
      </c>
      <c r="E59" s="76">
        <v>0</v>
      </c>
      <c r="F59" s="76">
        <v>0</v>
      </c>
      <c r="G59" s="76">
        <v>0</v>
      </c>
      <c r="H59" s="17">
        <f>SUM(E59:G59)</f>
        <v>0</v>
      </c>
    </row>
    <row r="60" spans="1:11">
      <c r="A60" s="37" t="s">
        <v>46</v>
      </c>
      <c r="B60" s="24">
        <v>0</v>
      </c>
      <c r="C60" s="23">
        <v>224000</v>
      </c>
      <c r="D60" s="70">
        <f t="shared" si="0"/>
        <v>224000</v>
      </c>
      <c r="E60" s="36">
        <v>0</v>
      </c>
      <c r="F60" s="36">
        <v>0</v>
      </c>
      <c r="G60" s="36">
        <v>0</v>
      </c>
      <c r="H60" s="17">
        <f t="shared" ref="H60:H67" si="18">SUM(E60:G60)</f>
        <v>0</v>
      </c>
    </row>
    <row r="61" spans="1:11">
      <c r="A61" s="37" t="s">
        <v>47</v>
      </c>
      <c r="B61" s="24">
        <v>0</v>
      </c>
      <c r="C61" s="36"/>
      <c r="D61" s="70">
        <f t="shared" si="0"/>
        <v>0</v>
      </c>
      <c r="E61" s="36">
        <v>0</v>
      </c>
      <c r="F61" s="36">
        <v>0</v>
      </c>
      <c r="G61" s="36">
        <v>0</v>
      </c>
      <c r="H61" s="17">
        <f t="shared" si="18"/>
        <v>0</v>
      </c>
    </row>
    <row r="62" spans="1:11">
      <c r="A62" s="37" t="s">
        <v>48</v>
      </c>
      <c r="B62" s="24"/>
      <c r="C62" s="36">
        <v>5000000</v>
      </c>
      <c r="D62" s="70">
        <f t="shared" si="0"/>
        <v>5000000</v>
      </c>
      <c r="E62" s="36">
        <v>0</v>
      </c>
      <c r="F62" s="36">
        <v>0</v>
      </c>
      <c r="G62" s="36">
        <v>0</v>
      </c>
      <c r="H62" s="17">
        <f t="shared" si="18"/>
        <v>0</v>
      </c>
    </row>
    <row r="63" spans="1:11">
      <c r="A63" s="37" t="s">
        <v>49</v>
      </c>
      <c r="B63" s="24">
        <v>0</v>
      </c>
      <c r="C63" s="36">
        <v>75000</v>
      </c>
      <c r="D63" s="70">
        <f t="shared" si="0"/>
        <v>75000</v>
      </c>
      <c r="E63" s="36">
        <v>0</v>
      </c>
      <c r="F63" s="36">
        <v>0</v>
      </c>
      <c r="G63" s="36">
        <v>0</v>
      </c>
      <c r="H63" s="17">
        <f t="shared" si="18"/>
        <v>0</v>
      </c>
    </row>
    <row r="64" spans="1:11" ht="15" customHeight="1">
      <c r="A64" s="37" t="s">
        <v>50</v>
      </c>
      <c r="B64" s="24"/>
      <c r="C64" s="36">
        <v>400000</v>
      </c>
      <c r="D64" s="70">
        <f t="shared" si="0"/>
        <v>400000</v>
      </c>
      <c r="E64" s="36">
        <v>0</v>
      </c>
      <c r="F64" s="36">
        <v>0</v>
      </c>
      <c r="G64" s="36">
        <v>0</v>
      </c>
      <c r="H64" s="17">
        <f t="shared" si="18"/>
        <v>0</v>
      </c>
    </row>
    <row r="65" spans="1:11" ht="14.25" customHeight="1">
      <c r="A65" s="37" t="s">
        <v>51</v>
      </c>
      <c r="B65" s="24"/>
      <c r="C65" s="36"/>
      <c r="D65" s="70">
        <f t="shared" si="0"/>
        <v>0</v>
      </c>
      <c r="E65" s="36">
        <v>0</v>
      </c>
      <c r="F65" s="36">
        <v>0</v>
      </c>
      <c r="G65" s="36">
        <v>0</v>
      </c>
      <c r="H65" s="17">
        <f t="shared" si="18"/>
        <v>0</v>
      </c>
    </row>
    <row r="66" spans="1:11">
      <c r="A66" s="37" t="s">
        <v>52</v>
      </c>
      <c r="B66" s="24">
        <v>0</v>
      </c>
      <c r="C66" s="36"/>
      <c r="D66" s="70">
        <f t="shared" si="0"/>
        <v>0</v>
      </c>
      <c r="E66" s="36">
        <v>0</v>
      </c>
      <c r="F66" s="36">
        <v>0</v>
      </c>
      <c r="G66" s="36">
        <v>0</v>
      </c>
      <c r="H66" s="17">
        <f t="shared" si="18"/>
        <v>0</v>
      </c>
    </row>
    <row r="67" spans="1:11" ht="15" customHeight="1" thickBot="1">
      <c r="A67" s="37" t="s">
        <v>53</v>
      </c>
      <c r="B67" s="39"/>
      <c r="C67" s="76"/>
      <c r="D67" s="71">
        <f t="shared" si="0"/>
        <v>0</v>
      </c>
      <c r="E67" s="79">
        <v>0</v>
      </c>
      <c r="F67" s="79">
        <v>0</v>
      </c>
      <c r="G67" s="79">
        <v>0</v>
      </c>
      <c r="H67" s="17">
        <f t="shared" si="18"/>
        <v>0</v>
      </c>
    </row>
    <row r="68" spans="1:11" ht="15.75" thickBot="1">
      <c r="A68" s="38" t="s">
        <v>54</v>
      </c>
      <c r="B68" s="40">
        <f>+B69</f>
        <v>0</v>
      </c>
      <c r="C68" s="73">
        <f t="shared" ref="C68" si="19">SUM(C69:C72)</f>
        <v>0</v>
      </c>
      <c r="D68" s="66">
        <f t="shared" si="0"/>
        <v>0</v>
      </c>
      <c r="E68" s="67">
        <f t="shared" ref="E68:F68" si="20">SUM(E69:E72)</f>
        <v>0</v>
      </c>
      <c r="F68" s="73">
        <f t="shared" si="20"/>
        <v>0</v>
      </c>
      <c r="G68" s="34">
        <v>0</v>
      </c>
      <c r="H68" s="75">
        <f t="shared" si="3"/>
        <v>0</v>
      </c>
    </row>
    <row r="69" spans="1:11">
      <c r="A69" s="37" t="s">
        <v>55</v>
      </c>
      <c r="B69" s="24">
        <v>0</v>
      </c>
      <c r="C69" s="35"/>
      <c r="D69" s="69">
        <f t="shared" si="0"/>
        <v>0</v>
      </c>
      <c r="E69" s="35">
        <v>0</v>
      </c>
      <c r="F69" s="35">
        <v>0</v>
      </c>
      <c r="G69" s="35">
        <v>0</v>
      </c>
      <c r="H69" s="17">
        <f>SUM(E69:G69)</f>
        <v>0</v>
      </c>
    </row>
    <row r="70" spans="1:11">
      <c r="A70" s="37" t="s">
        <v>56</v>
      </c>
      <c r="B70" s="24"/>
      <c r="C70" s="36"/>
      <c r="D70" s="70">
        <f t="shared" si="0"/>
        <v>0</v>
      </c>
      <c r="E70" s="36">
        <v>0</v>
      </c>
      <c r="F70" s="36">
        <v>0</v>
      </c>
      <c r="G70" s="36">
        <v>0</v>
      </c>
      <c r="H70" s="17">
        <f t="shared" ref="H70:H72" si="21">SUM(E70:G70)</f>
        <v>0</v>
      </c>
    </row>
    <row r="71" spans="1:11">
      <c r="A71" s="2" t="s">
        <v>57</v>
      </c>
      <c r="B71" s="24"/>
      <c r="C71" s="35"/>
      <c r="D71" s="70">
        <f t="shared" si="0"/>
        <v>0</v>
      </c>
      <c r="E71" s="35">
        <v>0</v>
      </c>
      <c r="F71" s="35">
        <v>0</v>
      </c>
      <c r="G71" s="35">
        <v>0</v>
      </c>
      <c r="H71" s="17">
        <f t="shared" si="21"/>
        <v>0</v>
      </c>
      <c r="J71" s="8"/>
    </row>
    <row r="72" spans="1:11" ht="30.75" thickBot="1">
      <c r="A72" s="41" t="s">
        <v>58</v>
      </c>
      <c r="B72" s="24"/>
      <c r="C72" s="54"/>
      <c r="D72" s="71">
        <f t="shared" si="0"/>
        <v>0</v>
      </c>
      <c r="E72" s="54">
        <v>0</v>
      </c>
      <c r="F72" s="54">
        <v>0</v>
      </c>
      <c r="G72" s="54">
        <v>0</v>
      </c>
      <c r="H72" s="17">
        <f t="shared" si="21"/>
        <v>0</v>
      </c>
      <c r="K72" t="s">
        <v>89</v>
      </c>
    </row>
    <row r="73" spans="1:11" ht="15.75" thickBot="1">
      <c r="A73" s="38" t="s">
        <v>59</v>
      </c>
      <c r="B73" s="40"/>
      <c r="C73" s="73">
        <f t="shared" ref="C73" si="22">SUM(C74:C75)</f>
        <v>0</v>
      </c>
      <c r="D73" s="66">
        <f t="shared" si="0"/>
        <v>0</v>
      </c>
      <c r="E73" s="67">
        <f t="shared" ref="E73:F73" si="23">SUM(E74:E75)</f>
        <v>0</v>
      </c>
      <c r="F73" s="73">
        <f t="shared" si="23"/>
        <v>0</v>
      </c>
      <c r="G73" s="74">
        <v>0</v>
      </c>
      <c r="H73" s="75">
        <f t="shared" si="3"/>
        <v>0</v>
      </c>
    </row>
    <row r="74" spans="1:11">
      <c r="A74" s="37" t="s">
        <v>60</v>
      </c>
      <c r="B74" s="24"/>
      <c r="C74" s="35"/>
      <c r="D74" s="77">
        <f t="shared" si="0"/>
        <v>0</v>
      </c>
      <c r="E74" s="35">
        <v>0</v>
      </c>
      <c r="F74" s="35">
        <v>0</v>
      </c>
      <c r="G74" s="35">
        <v>0</v>
      </c>
      <c r="H74" s="17">
        <f>SUM(E74:G74)</f>
        <v>0</v>
      </c>
    </row>
    <row r="75" spans="1:11" ht="15.75" thickBot="1">
      <c r="A75" s="37" t="s">
        <v>61</v>
      </c>
      <c r="B75" s="24"/>
      <c r="C75" s="76"/>
      <c r="D75" s="65">
        <f t="shared" si="0"/>
        <v>0</v>
      </c>
      <c r="E75" s="76">
        <v>0</v>
      </c>
      <c r="F75" s="76">
        <v>0</v>
      </c>
      <c r="G75" s="76">
        <v>0</v>
      </c>
      <c r="H75" s="17">
        <f>SUM(E75:G75)</f>
        <v>0</v>
      </c>
    </row>
    <row r="76" spans="1:11" ht="15.75" thickBot="1">
      <c r="A76" s="38" t="s">
        <v>62</v>
      </c>
      <c r="B76" s="40"/>
      <c r="C76" s="73">
        <f t="shared" ref="C76" si="24">SUM(C77:C79)</f>
        <v>0</v>
      </c>
      <c r="D76" s="66">
        <f t="shared" si="0"/>
        <v>0</v>
      </c>
      <c r="E76" s="67">
        <f t="shared" ref="E76:F76" si="25">SUM(E77:E79)</f>
        <v>0</v>
      </c>
      <c r="F76" s="73">
        <f t="shared" si="25"/>
        <v>0</v>
      </c>
      <c r="G76" s="34">
        <v>0</v>
      </c>
      <c r="H76" s="75">
        <f t="shared" si="3"/>
        <v>0</v>
      </c>
    </row>
    <row r="77" spans="1:11">
      <c r="A77" s="37" t="s">
        <v>63</v>
      </c>
      <c r="B77" s="24"/>
      <c r="C77" s="35"/>
      <c r="D77" s="77">
        <f t="shared" si="0"/>
        <v>0</v>
      </c>
      <c r="E77" s="35">
        <v>0</v>
      </c>
      <c r="F77" s="35">
        <v>0</v>
      </c>
      <c r="G77" s="35">
        <v>0</v>
      </c>
      <c r="H77" s="17">
        <f>SUM(E77:G77)</f>
        <v>0</v>
      </c>
    </row>
    <row r="78" spans="1:11">
      <c r="A78" s="37" t="s">
        <v>64</v>
      </c>
      <c r="B78" s="24"/>
      <c r="C78" s="36"/>
      <c r="D78" s="78">
        <f t="shared" ref="D78:D91" si="26">B78+C78</f>
        <v>0</v>
      </c>
      <c r="E78" s="36">
        <v>0</v>
      </c>
      <c r="F78" s="36">
        <v>0</v>
      </c>
      <c r="G78" s="36">
        <v>0</v>
      </c>
      <c r="H78" s="17">
        <f t="shared" ref="H78:H79" si="27">SUM(E78:G78)</f>
        <v>0</v>
      </c>
      <c r="J78" s="8"/>
    </row>
    <row r="79" spans="1:11" ht="15.75" thickBot="1">
      <c r="A79" s="37" t="s">
        <v>65</v>
      </c>
      <c r="B79" s="24"/>
      <c r="C79" s="54"/>
      <c r="D79" s="65">
        <f t="shared" si="26"/>
        <v>0</v>
      </c>
      <c r="E79" s="54">
        <v>0</v>
      </c>
      <c r="F79" s="54">
        <v>0</v>
      </c>
      <c r="G79" s="54">
        <v>0</v>
      </c>
      <c r="H79" s="17">
        <f t="shared" si="27"/>
        <v>0</v>
      </c>
    </row>
    <row r="80" spans="1:11" ht="15.75" thickBot="1">
      <c r="A80" s="42" t="s">
        <v>66</v>
      </c>
      <c r="B80" s="43">
        <f>+B15</f>
        <v>49000000</v>
      </c>
      <c r="C80" s="62">
        <f>+C15</f>
        <v>19056163.240000002</v>
      </c>
      <c r="D80" s="64">
        <f t="shared" si="26"/>
        <v>68056163.24000001</v>
      </c>
      <c r="E80" s="61">
        <f t="shared" ref="E80:G80" si="28">+E16+E22+E32+E42+E58</f>
        <v>3426789.58</v>
      </c>
      <c r="F80" s="57">
        <f t="shared" si="28"/>
        <v>3403853.4299999997</v>
      </c>
      <c r="G80" s="57">
        <f t="shared" si="28"/>
        <v>3597397.1</v>
      </c>
      <c r="H80" s="80">
        <f>SUM(E80:G80)</f>
        <v>10428040.109999999</v>
      </c>
    </row>
    <row r="81" spans="1:10" ht="15.75" thickBot="1">
      <c r="A81" s="44" t="s">
        <v>67</v>
      </c>
      <c r="B81" s="40"/>
      <c r="C81" s="45"/>
      <c r="D81" s="66">
        <f t="shared" si="26"/>
        <v>0</v>
      </c>
      <c r="E81" s="81">
        <v>0</v>
      </c>
      <c r="F81" s="82">
        <v>0</v>
      </c>
      <c r="G81" s="83">
        <v>0</v>
      </c>
      <c r="H81" s="83">
        <f>SUM(E81:G81)</f>
        <v>0</v>
      </c>
    </row>
    <row r="82" spans="1:10" ht="15.75" thickBot="1">
      <c r="A82" s="38" t="s">
        <v>68</v>
      </c>
      <c r="B82" s="24">
        <v>0</v>
      </c>
      <c r="C82" s="23"/>
      <c r="D82" s="77">
        <f t="shared" si="26"/>
        <v>0</v>
      </c>
      <c r="E82" s="17">
        <v>0</v>
      </c>
      <c r="F82" s="17">
        <v>0</v>
      </c>
      <c r="G82" s="17">
        <v>0</v>
      </c>
      <c r="H82" s="83">
        <f t="shared" ref="H82:H84" si="29">SUM(E82:G82)</f>
        <v>0</v>
      </c>
    </row>
    <row r="83" spans="1:10" ht="15.75" thickBot="1">
      <c r="A83" s="37" t="s">
        <v>69</v>
      </c>
      <c r="B83" s="24">
        <v>0</v>
      </c>
      <c r="C83" s="23"/>
      <c r="D83" s="78">
        <f t="shared" si="26"/>
        <v>0</v>
      </c>
      <c r="E83" s="84">
        <v>0</v>
      </c>
      <c r="F83" s="84">
        <v>0</v>
      </c>
      <c r="G83" s="84">
        <v>0</v>
      </c>
      <c r="H83" s="83">
        <f t="shared" si="29"/>
        <v>0</v>
      </c>
    </row>
    <row r="84" spans="1:10" ht="15.75" thickBot="1">
      <c r="A84" s="37" t="s">
        <v>70</v>
      </c>
      <c r="B84" s="51"/>
      <c r="C84" s="52"/>
      <c r="D84" s="65">
        <f t="shared" si="26"/>
        <v>0</v>
      </c>
      <c r="E84" s="85">
        <v>0</v>
      </c>
      <c r="F84" s="85">
        <v>0</v>
      </c>
      <c r="G84" s="85">
        <v>0</v>
      </c>
      <c r="H84" s="83">
        <f t="shared" si="29"/>
        <v>0</v>
      </c>
    </row>
    <row r="85" spans="1:10" ht="15.75" thickBot="1">
      <c r="A85" s="38" t="s">
        <v>71</v>
      </c>
      <c r="B85" s="58"/>
      <c r="C85" s="59"/>
      <c r="D85" s="66">
        <f t="shared" si="26"/>
        <v>0</v>
      </c>
      <c r="E85" s="86">
        <v>0</v>
      </c>
      <c r="F85" s="75">
        <v>0</v>
      </c>
      <c r="G85" s="86">
        <v>0</v>
      </c>
      <c r="H85" s="75">
        <f t="shared" ref="H85" si="30">SUM(E85:F85)</f>
        <v>0</v>
      </c>
    </row>
    <row r="86" spans="1:10">
      <c r="A86" s="37" t="s">
        <v>72</v>
      </c>
      <c r="B86" s="48">
        <v>0</v>
      </c>
      <c r="C86" s="26"/>
      <c r="D86" s="77">
        <f t="shared" si="26"/>
        <v>0</v>
      </c>
      <c r="E86" s="79">
        <v>0</v>
      </c>
      <c r="F86" s="79">
        <v>0</v>
      </c>
      <c r="G86" s="79">
        <v>0</v>
      </c>
      <c r="H86" s="17">
        <f>SUM(E86:G86)</f>
        <v>0</v>
      </c>
    </row>
    <row r="87" spans="1:10">
      <c r="A87" s="37" t="s">
        <v>73</v>
      </c>
      <c r="B87" s="48">
        <v>0</v>
      </c>
      <c r="C87" s="26"/>
      <c r="D87" s="78">
        <f t="shared" si="26"/>
        <v>0</v>
      </c>
      <c r="E87" s="87">
        <v>0</v>
      </c>
      <c r="F87" s="87">
        <v>0</v>
      </c>
      <c r="G87" s="87">
        <v>0</v>
      </c>
      <c r="H87" s="17">
        <f t="shared" ref="H87:H89" si="31">SUM(E87:G87)</f>
        <v>0</v>
      </c>
    </row>
    <row r="88" spans="1:10">
      <c r="A88" s="38" t="s">
        <v>74</v>
      </c>
      <c r="B88" s="24">
        <v>0</v>
      </c>
      <c r="C88" s="23"/>
      <c r="D88" s="78">
        <f t="shared" si="26"/>
        <v>0</v>
      </c>
      <c r="E88" s="23">
        <v>0</v>
      </c>
      <c r="F88" s="23">
        <v>0</v>
      </c>
      <c r="G88" s="23">
        <v>0</v>
      </c>
      <c r="H88" s="17">
        <f t="shared" si="31"/>
        <v>0</v>
      </c>
    </row>
    <row r="89" spans="1:10" ht="15.75" thickBot="1">
      <c r="A89" s="37" t="s">
        <v>75</v>
      </c>
      <c r="B89" s="49"/>
      <c r="C89" s="50"/>
      <c r="D89" s="65">
        <f t="shared" si="26"/>
        <v>0</v>
      </c>
      <c r="E89" s="26">
        <v>0</v>
      </c>
      <c r="F89" s="26">
        <v>0</v>
      </c>
      <c r="G89" s="26">
        <v>0</v>
      </c>
      <c r="H89" s="17">
        <f t="shared" si="31"/>
        <v>0</v>
      </c>
    </row>
    <row r="90" spans="1:10" ht="15.75" thickBot="1">
      <c r="A90" s="42" t="s">
        <v>76</v>
      </c>
      <c r="B90" s="46"/>
      <c r="C90" s="47"/>
      <c r="D90" s="47"/>
      <c r="E90" s="88">
        <v>0</v>
      </c>
      <c r="F90" s="88">
        <v>0</v>
      </c>
      <c r="G90" s="88">
        <v>0</v>
      </c>
      <c r="H90" s="88">
        <v>0</v>
      </c>
    </row>
    <row r="91" spans="1:10" ht="21" customHeight="1" thickBot="1">
      <c r="A91" s="18" t="s">
        <v>77</v>
      </c>
      <c r="B91" s="27">
        <f>+B80+B90</f>
        <v>49000000</v>
      </c>
      <c r="C91" s="27">
        <f>+C80+C90</f>
        <v>19056163.240000002</v>
      </c>
      <c r="D91" s="89">
        <f t="shared" si="26"/>
        <v>68056163.24000001</v>
      </c>
      <c r="E91" s="27">
        <f>+E80+E90</f>
        <v>3426789.58</v>
      </c>
      <c r="F91" s="27">
        <f>+F80+F90</f>
        <v>3403853.4299999997</v>
      </c>
      <c r="G91" s="27">
        <f>+G80+G90</f>
        <v>3597397.1</v>
      </c>
      <c r="H91" s="27">
        <f>+H80+H90</f>
        <v>10428040.109999999</v>
      </c>
      <c r="J91" s="8"/>
    </row>
    <row r="92" spans="1:10" ht="15.75" thickTop="1">
      <c r="A92" s="7" t="s">
        <v>81</v>
      </c>
      <c r="H92" s="8"/>
    </row>
    <row r="93" spans="1:10">
      <c r="A93" s="2" t="s">
        <v>82</v>
      </c>
    </row>
    <row r="94" spans="1:10">
      <c r="A94" s="2" t="s">
        <v>83</v>
      </c>
    </row>
    <row r="95" spans="1:10">
      <c r="A95" s="2" t="s">
        <v>84</v>
      </c>
    </row>
    <row r="96" spans="1:10">
      <c r="A96" s="2" t="s">
        <v>85</v>
      </c>
    </row>
    <row r="97" spans="1:8">
      <c r="A97" s="2" t="s">
        <v>86</v>
      </c>
    </row>
    <row r="98" spans="1:8">
      <c r="A98" s="2" t="s">
        <v>88</v>
      </c>
    </row>
    <row r="99" spans="1:8">
      <c r="A99" s="2"/>
    </row>
    <row r="100" spans="1:8">
      <c r="A100" s="53"/>
    </row>
    <row r="101" spans="1:8">
      <c r="A101" s="90" t="s">
        <v>93</v>
      </c>
      <c r="B101" s="90"/>
      <c r="C101" s="90"/>
      <c r="D101" s="90"/>
      <c r="E101" s="90"/>
      <c r="F101" s="90"/>
      <c r="G101" s="90"/>
      <c r="H101" s="90"/>
    </row>
    <row r="102" spans="1:8">
      <c r="A102" s="53"/>
    </row>
    <row r="103" spans="1:8">
      <c r="A103" s="56"/>
    </row>
    <row r="104" spans="1:8">
      <c r="A104" s="94" t="s">
        <v>94</v>
      </c>
      <c r="B104" s="94"/>
      <c r="C104" s="94"/>
      <c r="D104" s="94"/>
      <c r="E104" s="94"/>
      <c r="F104" s="94"/>
      <c r="G104" s="94"/>
      <c r="H104" s="94"/>
    </row>
    <row r="105" spans="1:8">
      <c r="A105" s="90" t="s">
        <v>95</v>
      </c>
      <c r="B105" s="90"/>
      <c r="C105" s="90"/>
      <c r="D105" s="90"/>
      <c r="E105" s="90"/>
      <c r="F105" s="90"/>
      <c r="G105" s="90"/>
      <c r="H105" s="90"/>
    </row>
    <row r="106" spans="1:8">
      <c r="A106" s="53"/>
    </row>
    <row r="107" spans="1:8">
      <c r="A107" s="90" t="s">
        <v>96</v>
      </c>
      <c r="B107" s="90"/>
      <c r="C107" s="90"/>
      <c r="D107" s="90"/>
      <c r="E107" s="90"/>
      <c r="F107" s="90"/>
      <c r="G107" s="90"/>
      <c r="H107" s="90"/>
    </row>
    <row r="108" spans="1:8">
      <c r="A108" s="55"/>
      <c r="B108" s="55"/>
      <c r="C108" s="55"/>
      <c r="D108" s="55"/>
    </row>
    <row r="109" spans="1:8">
      <c r="A109" s="55"/>
    </row>
    <row r="110" spans="1:8">
      <c r="A110" s="94" t="s">
        <v>97</v>
      </c>
      <c r="B110" s="94"/>
      <c r="C110" s="94"/>
      <c r="D110" s="94"/>
      <c r="E110" s="94"/>
      <c r="F110" s="94"/>
      <c r="G110" s="94"/>
      <c r="H110" s="94"/>
    </row>
    <row r="111" spans="1:8">
      <c r="A111" s="90" t="s">
        <v>98</v>
      </c>
      <c r="B111" s="90"/>
      <c r="C111" s="90"/>
      <c r="D111" s="90"/>
      <c r="E111" s="90"/>
      <c r="F111" s="90"/>
      <c r="G111" s="90"/>
      <c r="H111" s="90"/>
    </row>
  </sheetData>
  <mergeCells count="12">
    <mergeCell ref="A111:H111"/>
    <mergeCell ref="A7:H7"/>
    <mergeCell ref="A8:H8"/>
    <mergeCell ref="A9:H9"/>
    <mergeCell ref="A10:H10"/>
    <mergeCell ref="A11:H11"/>
    <mergeCell ref="A101:H101"/>
    <mergeCell ref="A104:H104"/>
    <mergeCell ref="A105:H105"/>
    <mergeCell ref="A107:H107"/>
    <mergeCell ref="A110:H110"/>
    <mergeCell ref="E12:G12"/>
  </mergeCells>
  <printOptions horizontalCentered="1"/>
  <pageMargins left="0.7" right="0.7" top="0.75" bottom="0.75" header="0.3" footer="0.3"/>
  <pageSetup scale="66" fitToHeight="0" orientation="landscape" r:id="rId1"/>
  <headerFooter>
    <oddFooter>Página &amp;P</oddFooter>
  </headerFooter>
  <rowBreaks count="2" manualBreakCount="2">
    <brk id="48" max="7" man="1"/>
    <brk id="80" max="7" man="1"/>
  </rowBreaks>
  <ignoredErrors>
    <ignoredError sqref="E50 E58 E68 E73 H19" formulaRange="1"/>
    <ignoredError sqref="D22 D58 D50 D32 D91 D76 D73 D68 D42 H80 H32 H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Asist Recursos H</cp:lastModifiedBy>
  <cp:revision/>
  <cp:lastPrinted>2023-04-03T13:28:18Z</cp:lastPrinted>
  <dcterms:created xsi:type="dcterms:W3CDTF">2018-04-17T18:57:16Z</dcterms:created>
  <dcterms:modified xsi:type="dcterms:W3CDTF">2023-04-04T13:56:26Z</dcterms:modified>
</cp:coreProperties>
</file>