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Plantilla Ejecución " sheetId="3" r:id="rId1"/>
  </sheets>
  <definedNames>
    <definedName name="_xlnm.Print_Area" localSheetId="0">'Plantilla Ejecución '!$A$1:$L$116</definedName>
    <definedName name="_xlnm.Print_Titles" localSheetId="0">'Plantilla Ejecución '!$1:$13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/>
  <c r="L18"/>
  <c r="L19"/>
  <c r="L20"/>
  <c r="L21"/>
  <c r="L15"/>
  <c r="L58"/>
  <c r="L62"/>
  <c r="L80"/>
  <c r="K91"/>
  <c r="L41"/>
  <c r="L39"/>
  <c r="L35"/>
  <c r="L33"/>
  <c r="L24"/>
  <c r="L25"/>
  <c r="L26"/>
  <c r="L27"/>
  <c r="L28"/>
  <c r="L29"/>
  <c r="L30"/>
  <c r="L31"/>
  <c r="L23"/>
  <c r="L17"/>
  <c r="K58"/>
  <c r="K32"/>
  <c r="L32" s="1"/>
  <c r="K22"/>
  <c r="L22" s="1"/>
  <c r="K16"/>
  <c r="E60"/>
  <c r="E61"/>
  <c r="E62"/>
  <c r="E63"/>
  <c r="E64"/>
  <c r="E65"/>
  <c r="E66"/>
  <c r="E67"/>
  <c r="E59"/>
  <c r="E34"/>
  <c r="E35"/>
  <c r="E36"/>
  <c r="E37"/>
  <c r="E38"/>
  <c r="E39"/>
  <c r="E40"/>
  <c r="E41"/>
  <c r="E33"/>
  <c r="E24"/>
  <c r="E25"/>
  <c r="E26"/>
  <c r="E27"/>
  <c r="E28"/>
  <c r="E29"/>
  <c r="E30"/>
  <c r="E31"/>
  <c r="E23"/>
  <c r="E19"/>
  <c r="E20"/>
  <c r="E21"/>
  <c r="E18"/>
  <c r="E17"/>
  <c r="D76"/>
  <c r="D73"/>
  <c r="D68"/>
  <c r="D58"/>
  <c r="D50"/>
  <c r="D42"/>
  <c r="D32"/>
  <c r="D22"/>
  <c r="D16"/>
  <c r="K80" l="1"/>
  <c r="K15"/>
  <c r="D15"/>
  <c r="D80"/>
  <c r="D91" s="1"/>
  <c r="D13"/>
  <c r="J58" l="1"/>
  <c r="L34"/>
  <c r="L36"/>
  <c r="L37"/>
  <c r="L38"/>
  <c r="L40"/>
  <c r="I32"/>
  <c r="J32"/>
  <c r="J22"/>
  <c r="J16"/>
  <c r="J80" s="1"/>
  <c r="J91" s="1"/>
  <c r="I22"/>
  <c r="I16"/>
  <c r="L87"/>
  <c r="L88"/>
  <c r="L89"/>
  <c r="L86"/>
  <c r="L82"/>
  <c r="L83"/>
  <c r="L84"/>
  <c r="L81"/>
  <c r="L78"/>
  <c r="L79"/>
  <c r="L77"/>
  <c r="L75"/>
  <c r="L74"/>
  <c r="L70"/>
  <c r="L71"/>
  <c r="L72"/>
  <c r="L60"/>
  <c r="L61"/>
  <c r="L63"/>
  <c r="L64"/>
  <c r="L65"/>
  <c r="L66"/>
  <c r="L67"/>
  <c r="L59"/>
  <c r="L52"/>
  <c r="L53"/>
  <c r="L54"/>
  <c r="L55"/>
  <c r="L56"/>
  <c r="L57"/>
  <c r="L51"/>
  <c r="L44"/>
  <c r="L45"/>
  <c r="L46"/>
  <c r="L47"/>
  <c r="L48"/>
  <c r="L49"/>
  <c r="L43"/>
  <c r="L69"/>
  <c r="H32"/>
  <c r="H22"/>
  <c r="H16"/>
  <c r="C76"/>
  <c r="C73"/>
  <c r="E73" s="1"/>
  <c r="C68"/>
  <c r="C58"/>
  <c r="C50"/>
  <c r="C42"/>
  <c r="C32"/>
  <c r="C22"/>
  <c r="C16"/>
  <c r="E43"/>
  <c r="E44"/>
  <c r="E45"/>
  <c r="E46"/>
  <c r="E47"/>
  <c r="E48"/>
  <c r="E49"/>
  <c r="E50"/>
  <c r="E51"/>
  <c r="E52"/>
  <c r="E53"/>
  <c r="E54"/>
  <c r="E55"/>
  <c r="E56"/>
  <c r="E57"/>
  <c r="E69"/>
  <c r="E70"/>
  <c r="E71"/>
  <c r="E72"/>
  <c r="E74"/>
  <c r="E75"/>
  <c r="E76"/>
  <c r="E77"/>
  <c r="E78"/>
  <c r="E79"/>
  <c r="E81"/>
  <c r="E82"/>
  <c r="E83"/>
  <c r="E84"/>
  <c r="E85"/>
  <c r="E86"/>
  <c r="E87"/>
  <c r="E88"/>
  <c r="E89"/>
  <c r="L85"/>
  <c r="G76"/>
  <c r="G73"/>
  <c r="G68"/>
  <c r="G58"/>
  <c r="G50"/>
  <c r="G42"/>
  <c r="G32"/>
  <c r="G22"/>
  <c r="G16"/>
  <c r="I80" l="1"/>
  <c r="I91" s="1"/>
  <c r="J15"/>
  <c r="I15"/>
  <c r="H80"/>
  <c r="H15"/>
  <c r="C15"/>
  <c r="G80"/>
  <c r="G91" s="1"/>
  <c r="G15"/>
  <c r="H91" l="1"/>
  <c r="C80"/>
  <c r="B68"/>
  <c r="E68" s="1"/>
  <c r="B58"/>
  <c r="E58" s="1"/>
  <c r="B42"/>
  <c r="E42" s="1"/>
  <c r="B32"/>
  <c r="E32" s="1"/>
  <c r="B22"/>
  <c r="E22" s="1"/>
  <c r="B16"/>
  <c r="E16" s="1"/>
  <c r="C13" l="1"/>
  <c r="B15"/>
  <c r="E15" s="1"/>
  <c r="B80" l="1"/>
  <c r="E80" s="1"/>
  <c r="C91"/>
  <c r="B13"/>
  <c r="E13" s="1"/>
  <c r="B91" l="1"/>
  <c r="E91" s="1"/>
  <c r="F76" l="1"/>
  <c r="L76" s="1"/>
  <c r="F42"/>
  <c r="L42" s="1"/>
  <c r="F32"/>
  <c r="F22"/>
  <c r="F16"/>
  <c r="F50"/>
  <c r="L50" s="1"/>
  <c r="F58"/>
  <c r="F68"/>
  <c r="L68" s="1"/>
  <c r="F73"/>
  <c r="L73" s="1"/>
  <c r="F15" l="1"/>
  <c r="F80" l="1"/>
  <c r="L91" l="1"/>
  <c r="F91"/>
</calcChain>
</file>

<file path=xl/sharedStrings.xml><?xml version="1.0" encoding="utf-8"?>
<sst xmlns="http://schemas.openxmlformats.org/spreadsheetml/2006/main" count="107" uniqueCount="107">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</sst>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2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2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1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1" fillId="5" borderId="16" xfId="1" applyFont="1" applyFill="1" applyBorder="1"/>
    <xf numFmtId="43" fontId="0" fillId="0" borderId="22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1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3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4" xfId="1" applyFont="1" applyBorder="1"/>
    <xf numFmtId="43" fontId="0" fillId="0" borderId="19" xfId="1" applyFont="1" applyBorder="1"/>
    <xf numFmtId="43" fontId="1" fillId="2" borderId="25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1" fillId="0" borderId="22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377825</xdr:colOff>
      <xdr:row>0</xdr:row>
      <xdr:rowOff>38100</xdr:rowOff>
    </xdr:from>
    <xdr:to>
      <xdr:col>5</xdr:col>
      <xdr:colOff>609600</xdr:colOff>
      <xdr:row>7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125" y="38100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10</xdr:col>
      <xdr:colOff>695325</xdr:colOff>
      <xdr:row>5</xdr:row>
      <xdr:rowOff>28575</xdr:rowOff>
    </xdr:from>
    <xdr:to>
      <xdr:col>11</xdr:col>
      <xdr:colOff>673638</xdr:colOff>
      <xdr:row>8</xdr:row>
      <xdr:rowOff>92878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3487400" y="981075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xmlns="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Y111"/>
  <sheetViews>
    <sheetView showGridLines="0" tabSelected="1" topLeftCell="D15" workbookViewId="0">
      <selection activeCell="A10" sqref="A10:L10"/>
    </sheetView>
  </sheetViews>
  <sheetFormatPr baseColWidth="10" defaultColWidth="9.140625" defaultRowHeight="1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1" width="13.5703125" customWidth="1"/>
    <col min="12" max="12" width="15.5703125" customWidth="1"/>
    <col min="13" max="13" width="13.140625" bestFit="1" customWidth="1"/>
    <col min="14" max="14" width="96.7109375" bestFit="1" customWidth="1"/>
    <col min="15" max="15" width="10.85546875" bestFit="1" customWidth="1"/>
    <col min="16" max="23" width="6" bestFit="1" customWidth="1"/>
    <col min="24" max="25" width="7" bestFit="1" customWidth="1"/>
  </cols>
  <sheetData>
    <row r="7" spans="1:25" ht="18.7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N7" s="1"/>
    </row>
    <row r="8" spans="1:25" ht="18.7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N8" s="2"/>
    </row>
    <row r="9" spans="1:25" ht="18.75">
      <c r="A9" s="106" t="s">
        <v>90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N9" s="2"/>
    </row>
    <row r="10" spans="1:25" ht="15.75">
      <c r="A10" s="107" t="s">
        <v>78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N10" s="2"/>
    </row>
    <row r="11" spans="1:25">
      <c r="A11" s="108" t="s">
        <v>0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N11" s="2"/>
    </row>
    <row r="12" spans="1:25" ht="47.25">
      <c r="A12" s="10"/>
      <c r="B12" s="30" t="s">
        <v>91</v>
      </c>
      <c r="C12" s="30" t="s">
        <v>92</v>
      </c>
      <c r="D12" s="30" t="s">
        <v>105</v>
      </c>
      <c r="E12" s="30" t="s">
        <v>102</v>
      </c>
      <c r="F12" s="110" t="s">
        <v>99</v>
      </c>
      <c r="G12" s="111"/>
      <c r="H12" s="111"/>
      <c r="I12" s="111"/>
      <c r="J12" s="111"/>
      <c r="K12" s="112"/>
      <c r="L12" s="10"/>
      <c r="N12" s="2"/>
    </row>
    <row r="13" spans="1:25" ht="15.75">
      <c r="A13" s="12" t="s">
        <v>1</v>
      </c>
      <c r="B13" s="31">
        <f>B15+B93</f>
        <v>49000000</v>
      </c>
      <c r="C13" s="31">
        <f>C15+C93</f>
        <v>19056163.240000002</v>
      </c>
      <c r="D13" s="31">
        <f>D15+D93</f>
        <v>22925496</v>
      </c>
      <c r="E13" s="31">
        <f>SUM(B13:D13)</f>
        <v>90981659.24000001</v>
      </c>
      <c r="F13" s="19" t="s">
        <v>79</v>
      </c>
      <c r="G13" s="19" t="s">
        <v>100</v>
      </c>
      <c r="H13" s="19" t="s">
        <v>101</v>
      </c>
      <c r="I13" s="19" t="s">
        <v>103</v>
      </c>
      <c r="J13" s="19" t="s">
        <v>104</v>
      </c>
      <c r="K13" s="19" t="s">
        <v>106</v>
      </c>
      <c r="L13" s="6" t="s">
        <v>80</v>
      </c>
      <c r="X13" s="5"/>
      <c r="Y13" s="5"/>
    </row>
    <row r="14" spans="1:25" ht="16.5" thickBot="1">
      <c r="A14" s="13"/>
      <c r="B14" s="32"/>
      <c r="C14" s="19"/>
      <c r="D14" s="19"/>
      <c r="E14" s="104"/>
      <c r="F14" s="22"/>
      <c r="G14" s="22"/>
      <c r="H14" s="22"/>
      <c r="I14" s="22"/>
      <c r="J14" s="22"/>
      <c r="K14" s="22"/>
      <c r="L14" s="22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thickBot="1">
      <c r="A15" s="28" t="s">
        <v>2</v>
      </c>
      <c r="B15" s="95">
        <f>+B16+B22+B32+B42+B58+B68</f>
        <v>49000000</v>
      </c>
      <c r="C15" s="95">
        <f>+C16+C22+C32+C42+C58+C68</f>
        <v>19056163.240000002</v>
      </c>
      <c r="D15" s="95">
        <f>+D16+D22+D32+D42+D58+D68</f>
        <v>22925496</v>
      </c>
      <c r="E15" s="65">
        <f>SUM(B15:D15)</f>
        <v>90981659.24000001</v>
      </c>
      <c r="F15" s="103">
        <f t="shared" ref="F15:K15" si="0">+F16+F22+F32+F42+F58+F68</f>
        <v>3426789.58</v>
      </c>
      <c r="G15" s="25">
        <f t="shared" si="0"/>
        <v>3403853.4299999997</v>
      </c>
      <c r="H15" s="25">
        <f t="shared" si="0"/>
        <v>3597397.1</v>
      </c>
      <c r="I15" s="25">
        <f t="shared" si="0"/>
        <v>3437302.1300000004</v>
      </c>
      <c r="J15" s="25">
        <f t="shared" si="0"/>
        <v>11218323.68</v>
      </c>
      <c r="K15" s="25">
        <f t="shared" si="0"/>
        <v>6400805.96</v>
      </c>
      <c r="L15" s="25">
        <f>SUM(F15:K15)</f>
        <v>31484471.880000003</v>
      </c>
      <c r="M15" s="5"/>
      <c r="P15" s="4"/>
    </row>
    <row r="16" spans="1:25" ht="15.75" thickBot="1">
      <c r="A16" s="16" t="s">
        <v>87</v>
      </c>
      <c r="B16" s="33">
        <f>+B17+B18+B19+B20+B21</f>
        <v>45100300</v>
      </c>
      <c r="C16" s="34">
        <f>+C17+C18+C19+C20+C21</f>
        <v>5700000</v>
      </c>
      <c r="D16" s="34">
        <f>+D17+D18+D19+D20+D21</f>
        <v>6882000</v>
      </c>
      <c r="E16" s="65">
        <f>SUM(B16:D16)</f>
        <v>57682300</v>
      </c>
      <c r="F16" s="66">
        <f t="shared" ref="F16:L16" si="1">SUM(F17:F21)</f>
        <v>3226789.58</v>
      </c>
      <c r="G16" s="67">
        <f t="shared" si="1"/>
        <v>3203853.4299999997</v>
      </c>
      <c r="H16" s="67">
        <f t="shared" si="1"/>
        <v>3264438.08</v>
      </c>
      <c r="I16" s="67">
        <f t="shared" si="1"/>
        <v>3260666.49</v>
      </c>
      <c r="J16" s="67">
        <f t="shared" si="1"/>
        <v>5455408.4900000002</v>
      </c>
      <c r="K16" s="67">
        <f t="shared" si="1"/>
        <v>3260666.49</v>
      </c>
      <c r="L16" s="67">
        <f t="shared" si="1"/>
        <v>21671822.560000002</v>
      </c>
      <c r="N16" s="8"/>
      <c r="P16" s="4"/>
    </row>
    <row r="17" spans="1:14">
      <c r="A17" s="15" t="s">
        <v>3</v>
      </c>
      <c r="B17" s="35">
        <v>35629000</v>
      </c>
      <c r="C17" s="17"/>
      <c r="D17" s="17"/>
      <c r="E17" s="68">
        <f>SUM(B17:D17)</f>
        <v>35629000</v>
      </c>
      <c r="F17" s="35">
        <v>2669850</v>
      </c>
      <c r="G17" s="35">
        <v>2643016.67</v>
      </c>
      <c r="H17" s="35">
        <v>2704850</v>
      </c>
      <c r="I17" s="35">
        <v>2690050</v>
      </c>
      <c r="J17" s="35">
        <v>2690050</v>
      </c>
      <c r="K17" s="35">
        <v>2690050</v>
      </c>
      <c r="L17" s="23">
        <f>SUM(F17:K17)</f>
        <v>16087866.67</v>
      </c>
    </row>
    <row r="18" spans="1:14">
      <c r="A18" s="15" t="s">
        <v>4</v>
      </c>
      <c r="B18" s="36">
        <v>4511300</v>
      </c>
      <c r="C18" s="23"/>
      <c r="D18" s="23">
        <v>3282000</v>
      </c>
      <c r="E18" s="69">
        <f>SUM(B18:D18)</f>
        <v>7793300</v>
      </c>
      <c r="F18" s="36">
        <v>155600</v>
      </c>
      <c r="G18" s="36">
        <v>163600</v>
      </c>
      <c r="H18" s="36">
        <v>163600</v>
      </c>
      <c r="I18" s="36">
        <v>163600</v>
      </c>
      <c r="J18" s="36">
        <v>2358342</v>
      </c>
      <c r="K18" s="36">
        <v>163600</v>
      </c>
      <c r="L18" s="23">
        <f t="shared" ref="L18:L21" si="2">SUM(F18:K18)</f>
        <v>3168342</v>
      </c>
    </row>
    <row r="19" spans="1:14" ht="18.75" customHeight="1">
      <c r="A19" s="15" t="s">
        <v>5</v>
      </c>
      <c r="B19" s="36"/>
      <c r="C19" s="23"/>
      <c r="D19" s="23">
        <v>600000</v>
      </c>
      <c r="E19" s="69">
        <f t="shared" ref="E19:E21" si="3">SUM(B19:D19)</f>
        <v>600000</v>
      </c>
      <c r="F19" s="36">
        <v>0</v>
      </c>
      <c r="G19" s="36">
        <v>0</v>
      </c>
      <c r="H19" s="36">
        <v>0</v>
      </c>
      <c r="I19" s="36"/>
      <c r="J19" s="36"/>
      <c r="K19" s="36"/>
      <c r="L19" s="23">
        <f t="shared" si="2"/>
        <v>0</v>
      </c>
    </row>
    <row r="20" spans="1:14" s="9" customFormat="1" ht="18" customHeight="1">
      <c r="A20" s="15" t="s">
        <v>6</v>
      </c>
      <c r="B20" s="36">
        <v>0</v>
      </c>
      <c r="C20" s="24">
        <v>5700000</v>
      </c>
      <c r="D20" s="24">
        <v>3000000</v>
      </c>
      <c r="E20" s="69">
        <f t="shared" si="3"/>
        <v>8700000</v>
      </c>
      <c r="F20" s="36"/>
      <c r="G20" s="36"/>
      <c r="H20" s="36"/>
      <c r="I20" s="36"/>
      <c r="J20" s="36"/>
      <c r="K20" s="36"/>
      <c r="L20" s="23">
        <f t="shared" si="2"/>
        <v>0</v>
      </c>
    </row>
    <row r="21" spans="1:14" ht="15.75" thickBot="1">
      <c r="A21" s="15" t="s">
        <v>7</v>
      </c>
      <c r="B21" s="36">
        <v>4960000</v>
      </c>
      <c r="C21" s="11"/>
      <c r="D21" s="11"/>
      <c r="E21" s="69">
        <f t="shared" si="3"/>
        <v>4960000</v>
      </c>
      <c r="F21" s="71">
        <v>401339.58</v>
      </c>
      <c r="G21" s="71">
        <v>397236.76</v>
      </c>
      <c r="H21" s="71">
        <v>395988.08</v>
      </c>
      <c r="I21" s="71">
        <v>407016.49</v>
      </c>
      <c r="J21" s="71">
        <v>407016.49</v>
      </c>
      <c r="K21" s="71">
        <v>407016.49</v>
      </c>
      <c r="L21" s="23">
        <f t="shared" si="2"/>
        <v>2415613.89</v>
      </c>
    </row>
    <row r="22" spans="1:14" ht="15.75" thickBot="1">
      <c r="A22" s="16" t="s">
        <v>8</v>
      </c>
      <c r="B22" s="20">
        <f>SUM(B23:B31)</f>
        <v>988900</v>
      </c>
      <c r="C22" s="72">
        <f t="shared" ref="C22:D22" si="4">SUM(C23:C31)</f>
        <v>5410000</v>
      </c>
      <c r="D22" s="72">
        <f t="shared" si="4"/>
        <v>11988000</v>
      </c>
      <c r="E22" s="65">
        <f>SUM(B22:D22)</f>
        <v>18386900</v>
      </c>
      <c r="F22" s="73">
        <f t="shared" ref="F22:K22" si="5">SUM(F23:F31)</f>
        <v>0</v>
      </c>
      <c r="G22" s="72">
        <f t="shared" si="5"/>
        <v>0</v>
      </c>
      <c r="H22" s="72">
        <f t="shared" si="5"/>
        <v>120559.03999999999</v>
      </c>
      <c r="I22" s="34">
        <f t="shared" si="5"/>
        <v>176635.64</v>
      </c>
      <c r="J22" s="34">
        <f t="shared" si="5"/>
        <v>641811.44000000006</v>
      </c>
      <c r="K22" s="34">
        <f t="shared" si="5"/>
        <v>2714012.05</v>
      </c>
      <c r="L22" s="34">
        <f>SUM(F22:K22)</f>
        <v>3653018.17</v>
      </c>
      <c r="N22" s="8"/>
    </row>
    <row r="23" spans="1:14">
      <c r="A23" s="15" t="s">
        <v>9</v>
      </c>
      <c r="B23" s="35">
        <v>0</v>
      </c>
      <c r="C23" s="17">
        <v>330000</v>
      </c>
      <c r="D23" s="17">
        <v>2300000</v>
      </c>
      <c r="E23" s="68">
        <f>SUM(B23:D23)</f>
        <v>2630000</v>
      </c>
      <c r="F23" s="35">
        <v>0</v>
      </c>
      <c r="G23" s="35">
        <v>0</v>
      </c>
      <c r="H23" s="35">
        <v>0</v>
      </c>
      <c r="I23" s="35">
        <v>176635.64</v>
      </c>
      <c r="J23" s="35">
        <v>185696.31</v>
      </c>
      <c r="K23" s="35">
        <v>226434.64</v>
      </c>
      <c r="L23" s="17">
        <f>SUM(F23:K23)</f>
        <v>588766.59000000008</v>
      </c>
    </row>
    <row r="24" spans="1:14">
      <c r="A24" s="15" t="s">
        <v>10</v>
      </c>
      <c r="B24" s="36">
        <v>0</v>
      </c>
      <c r="C24" s="23">
        <v>400000</v>
      </c>
      <c r="D24" s="23">
        <v>50000</v>
      </c>
      <c r="E24" s="68">
        <f t="shared" ref="E24:E31" si="6">SUM(B24:D24)</f>
        <v>450000</v>
      </c>
      <c r="F24" s="36">
        <v>0</v>
      </c>
      <c r="G24" s="36">
        <v>0</v>
      </c>
      <c r="H24" s="36">
        <v>0</v>
      </c>
      <c r="I24" s="35"/>
      <c r="J24" s="35"/>
      <c r="K24" s="35"/>
      <c r="L24" s="17">
        <f t="shared" ref="L24:L31" si="7">SUM(F24:K24)</f>
        <v>0</v>
      </c>
    </row>
    <row r="25" spans="1:14">
      <c r="A25" s="15" t="s">
        <v>11</v>
      </c>
      <c r="B25" s="36">
        <v>0</v>
      </c>
      <c r="C25" s="23"/>
      <c r="D25" s="23">
        <v>700000</v>
      </c>
      <c r="E25" s="68">
        <f t="shared" si="6"/>
        <v>700000</v>
      </c>
      <c r="F25" s="36">
        <v>0</v>
      </c>
      <c r="G25" s="36">
        <v>0</v>
      </c>
      <c r="H25" s="36">
        <v>0</v>
      </c>
      <c r="I25" s="35"/>
      <c r="J25" s="35"/>
      <c r="K25" s="35"/>
      <c r="L25" s="17">
        <f t="shared" si="7"/>
        <v>0</v>
      </c>
    </row>
    <row r="26" spans="1:14" ht="18" customHeight="1">
      <c r="A26" s="15" t="s">
        <v>12</v>
      </c>
      <c r="B26" s="36">
        <v>0</v>
      </c>
      <c r="C26" s="23"/>
      <c r="D26" s="23">
        <v>200000</v>
      </c>
      <c r="E26" s="68">
        <f t="shared" si="6"/>
        <v>200000</v>
      </c>
      <c r="F26" s="36">
        <v>0</v>
      </c>
      <c r="G26" s="36">
        <v>0</v>
      </c>
      <c r="H26" s="36">
        <v>0</v>
      </c>
      <c r="I26" s="35"/>
      <c r="J26" s="35">
        <v>233999.99</v>
      </c>
      <c r="K26" s="35"/>
      <c r="L26" s="17">
        <f t="shared" si="7"/>
        <v>233999.99</v>
      </c>
    </row>
    <row r="27" spans="1:14">
      <c r="A27" s="15" t="s">
        <v>13</v>
      </c>
      <c r="B27" s="36">
        <v>0</v>
      </c>
      <c r="C27" s="23">
        <v>399000</v>
      </c>
      <c r="D27" s="23">
        <v>5238000</v>
      </c>
      <c r="E27" s="68">
        <f t="shared" si="6"/>
        <v>5637000</v>
      </c>
      <c r="F27" s="36">
        <v>0</v>
      </c>
      <c r="G27" s="36">
        <v>0</v>
      </c>
      <c r="H27" s="36">
        <v>120559.03999999999</v>
      </c>
      <c r="I27" s="36"/>
      <c r="J27" s="36"/>
      <c r="K27" s="35">
        <v>1729203.88</v>
      </c>
      <c r="L27" s="17">
        <f t="shared" si="7"/>
        <v>1849762.92</v>
      </c>
    </row>
    <row r="28" spans="1:14">
      <c r="A28" s="15" t="s">
        <v>14</v>
      </c>
      <c r="B28" s="36">
        <v>0</v>
      </c>
      <c r="C28" s="23"/>
      <c r="D28" s="23">
        <v>2600000</v>
      </c>
      <c r="E28" s="68">
        <f t="shared" si="6"/>
        <v>2600000</v>
      </c>
      <c r="F28" s="36">
        <v>0</v>
      </c>
      <c r="G28" s="36">
        <v>0</v>
      </c>
      <c r="H28" s="36">
        <v>0</v>
      </c>
      <c r="I28" s="36"/>
      <c r="J28" s="36"/>
      <c r="K28" s="35">
        <v>461430.44</v>
      </c>
      <c r="L28" s="17">
        <f t="shared" si="7"/>
        <v>461430.44</v>
      </c>
    </row>
    <row r="29" spans="1:14" ht="30">
      <c r="A29" s="14" t="s">
        <v>15</v>
      </c>
      <c r="B29" s="36">
        <v>838900</v>
      </c>
      <c r="C29" s="23">
        <v>1581000</v>
      </c>
      <c r="D29" s="23">
        <v>900000</v>
      </c>
      <c r="E29" s="68">
        <f t="shared" si="6"/>
        <v>3319900</v>
      </c>
      <c r="F29" s="36">
        <v>0</v>
      </c>
      <c r="G29" s="36">
        <v>0</v>
      </c>
      <c r="H29" s="36">
        <v>0</v>
      </c>
      <c r="I29" s="36"/>
      <c r="J29" s="36">
        <v>129539.5</v>
      </c>
      <c r="K29" s="35">
        <v>29113.01</v>
      </c>
      <c r="L29" s="17">
        <f t="shared" si="7"/>
        <v>158652.51</v>
      </c>
    </row>
    <row r="30" spans="1:14">
      <c r="A30" s="15" t="s">
        <v>16</v>
      </c>
      <c r="B30" s="36">
        <v>150000</v>
      </c>
      <c r="C30" s="23">
        <v>2500000</v>
      </c>
      <c r="D30" s="23"/>
      <c r="E30" s="68">
        <f t="shared" si="6"/>
        <v>2650000</v>
      </c>
      <c r="F30" s="36">
        <v>0</v>
      </c>
      <c r="G30" s="36">
        <v>0</v>
      </c>
      <c r="H30" s="36">
        <v>0</v>
      </c>
      <c r="I30" s="36"/>
      <c r="J30" s="36">
        <v>92575.64</v>
      </c>
      <c r="K30" s="35">
        <v>138620.07999999999</v>
      </c>
      <c r="L30" s="17">
        <f t="shared" si="7"/>
        <v>231195.71999999997</v>
      </c>
    </row>
    <row r="31" spans="1:14" ht="15.75" thickBot="1">
      <c r="A31" s="15" t="s">
        <v>17</v>
      </c>
      <c r="B31" s="36">
        <v>0</v>
      </c>
      <c r="C31" s="26">
        <v>200000</v>
      </c>
      <c r="D31" s="26"/>
      <c r="E31" s="68">
        <f t="shared" si="6"/>
        <v>200000</v>
      </c>
      <c r="F31" s="54">
        <v>0</v>
      </c>
      <c r="G31" s="54">
        <v>0</v>
      </c>
      <c r="H31" s="54">
        <v>0</v>
      </c>
      <c r="I31" s="54"/>
      <c r="J31" s="54"/>
      <c r="K31" s="75">
        <v>129210</v>
      </c>
      <c r="L31" s="17">
        <f t="shared" si="7"/>
        <v>129210</v>
      </c>
    </row>
    <row r="32" spans="1:14" ht="15.75" thickBot="1">
      <c r="A32" s="16" t="s">
        <v>18</v>
      </c>
      <c r="B32" s="20">
        <f>SUM(B33:B41)</f>
        <v>2400000</v>
      </c>
      <c r="C32" s="72">
        <f t="shared" ref="C32:D32" si="8">SUM(C33:C41)</f>
        <v>976000</v>
      </c>
      <c r="D32" s="72">
        <f t="shared" si="8"/>
        <v>3655496</v>
      </c>
      <c r="E32" s="65">
        <f>SUM(B32:D32)</f>
        <v>7031496</v>
      </c>
      <c r="F32" s="66">
        <f t="shared" ref="F32:K32" si="9">SUM(F33:F41)</f>
        <v>200000</v>
      </c>
      <c r="G32" s="72">
        <f t="shared" si="9"/>
        <v>200000</v>
      </c>
      <c r="H32" s="72">
        <f t="shared" si="9"/>
        <v>212399.98</v>
      </c>
      <c r="I32" s="72">
        <f t="shared" si="9"/>
        <v>0</v>
      </c>
      <c r="J32" s="72">
        <f t="shared" si="9"/>
        <v>531903.75</v>
      </c>
      <c r="K32" s="72">
        <f t="shared" si="9"/>
        <v>426127.42000000004</v>
      </c>
      <c r="L32" s="74">
        <f>SUM(F32:K32)</f>
        <v>1570431.15</v>
      </c>
    </row>
    <row r="33" spans="1:14">
      <c r="A33" s="15" t="s">
        <v>19</v>
      </c>
      <c r="B33" s="36">
        <v>0</v>
      </c>
      <c r="C33" s="17"/>
      <c r="D33" s="17">
        <v>2455496</v>
      </c>
      <c r="E33" s="68">
        <f>SUM(B33:D33)</f>
        <v>2455496</v>
      </c>
      <c r="F33" s="35">
        <v>0</v>
      </c>
      <c r="G33" s="35">
        <v>0</v>
      </c>
      <c r="H33" s="35">
        <v>0</v>
      </c>
      <c r="I33" s="35"/>
      <c r="J33" s="35">
        <v>321699.75</v>
      </c>
      <c r="K33" s="35">
        <v>20810.25</v>
      </c>
      <c r="L33" s="17">
        <f>SUM(F33:K33)</f>
        <v>342510</v>
      </c>
    </row>
    <row r="34" spans="1:14">
      <c r="A34" s="15" t="s">
        <v>20</v>
      </c>
      <c r="B34" s="36">
        <v>0</v>
      </c>
      <c r="C34" s="23">
        <v>200000</v>
      </c>
      <c r="D34" s="23"/>
      <c r="E34" s="68">
        <f t="shared" ref="E34:E41" si="10">SUM(B34:D34)</f>
        <v>200000</v>
      </c>
      <c r="F34" s="36">
        <v>0</v>
      </c>
      <c r="G34" s="36">
        <v>0</v>
      </c>
      <c r="H34" s="36">
        <v>0</v>
      </c>
      <c r="I34" s="35"/>
      <c r="J34" s="35"/>
      <c r="K34" s="35"/>
      <c r="L34" s="17">
        <f t="shared" ref="L34:L40" si="11">SUM(F34:J34)</f>
        <v>0</v>
      </c>
    </row>
    <row r="35" spans="1:14">
      <c r="A35" s="15" t="s">
        <v>21</v>
      </c>
      <c r="B35" s="36">
        <v>0</v>
      </c>
      <c r="C35" s="23">
        <v>0</v>
      </c>
      <c r="D35" s="23"/>
      <c r="E35" s="68">
        <f t="shared" si="10"/>
        <v>0</v>
      </c>
      <c r="F35" s="36">
        <v>0</v>
      </c>
      <c r="G35" s="36">
        <v>0</v>
      </c>
      <c r="H35" s="36">
        <v>0</v>
      </c>
      <c r="I35" s="35"/>
      <c r="J35" s="35"/>
      <c r="K35" s="35">
        <v>48949.99</v>
      </c>
      <c r="L35" s="17">
        <f>SUM(F35:K35)</f>
        <v>48949.99</v>
      </c>
    </row>
    <row r="36" spans="1:14">
      <c r="A36" s="15" t="s">
        <v>22</v>
      </c>
      <c r="B36" s="36">
        <v>0</v>
      </c>
      <c r="C36" s="23"/>
      <c r="D36" s="23"/>
      <c r="E36" s="68">
        <f t="shared" si="10"/>
        <v>0</v>
      </c>
      <c r="F36" s="36">
        <v>0</v>
      </c>
      <c r="G36" s="36">
        <v>0</v>
      </c>
      <c r="H36" s="36">
        <v>0</v>
      </c>
      <c r="I36" s="35"/>
      <c r="J36" s="35"/>
      <c r="K36" s="35"/>
      <c r="L36" s="17">
        <f t="shared" si="11"/>
        <v>0</v>
      </c>
    </row>
    <row r="37" spans="1:14">
      <c r="A37" s="15" t="s">
        <v>23</v>
      </c>
      <c r="B37" s="36">
        <v>0</v>
      </c>
      <c r="C37" s="23"/>
      <c r="D37" s="23">
        <v>300000</v>
      </c>
      <c r="E37" s="68">
        <f t="shared" si="10"/>
        <v>300000</v>
      </c>
      <c r="F37" s="36">
        <v>0</v>
      </c>
      <c r="G37" s="36">
        <v>0</v>
      </c>
      <c r="H37" s="36">
        <v>0</v>
      </c>
      <c r="I37" s="35"/>
      <c r="J37" s="35"/>
      <c r="K37" s="35"/>
      <c r="L37" s="17">
        <f t="shared" si="11"/>
        <v>0</v>
      </c>
    </row>
    <row r="38" spans="1:14">
      <c r="A38" s="29" t="s">
        <v>24</v>
      </c>
      <c r="B38" s="36">
        <v>0</v>
      </c>
      <c r="C38" s="23"/>
      <c r="D38" s="23"/>
      <c r="E38" s="68">
        <f t="shared" si="10"/>
        <v>0</v>
      </c>
      <c r="F38" s="36">
        <v>0</v>
      </c>
      <c r="G38" s="36">
        <v>0</v>
      </c>
      <c r="H38" s="36">
        <v>0</v>
      </c>
      <c r="I38" s="35"/>
      <c r="J38" s="35"/>
      <c r="K38" s="35"/>
      <c r="L38" s="17">
        <f t="shared" si="11"/>
        <v>0</v>
      </c>
      <c r="N38" s="8"/>
    </row>
    <row r="39" spans="1:14">
      <c r="A39" s="15" t="s">
        <v>25</v>
      </c>
      <c r="B39" s="36">
        <v>2400000</v>
      </c>
      <c r="C39" s="23"/>
      <c r="D39" s="23"/>
      <c r="E39" s="68">
        <f t="shared" si="10"/>
        <v>2400000</v>
      </c>
      <c r="F39" s="36">
        <v>200000</v>
      </c>
      <c r="G39" s="36">
        <v>200000</v>
      </c>
      <c r="H39" s="36">
        <v>200000</v>
      </c>
      <c r="I39" s="36"/>
      <c r="J39" s="36">
        <v>200000</v>
      </c>
      <c r="K39" s="35">
        <v>204608.02</v>
      </c>
      <c r="L39" s="17">
        <f>SUM(F39:K39)</f>
        <v>1004608.02</v>
      </c>
      <c r="M39" s="8"/>
    </row>
    <row r="40" spans="1:14">
      <c r="A40" s="15" t="s">
        <v>26</v>
      </c>
      <c r="B40" s="36"/>
      <c r="C40" s="23"/>
      <c r="D40" s="23"/>
      <c r="E40" s="68">
        <f t="shared" si="10"/>
        <v>0</v>
      </c>
      <c r="F40" s="36">
        <v>0</v>
      </c>
      <c r="G40" s="36">
        <v>0</v>
      </c>
      <c r="H40" s="36">
        <v>0</v>
      </c>
      <c r="I40" s="36"/>
      <c r="J40" s="36"/>
      <c r="K40" s="35"/>
      <c r="L40" s="17">
        <f t="shared" si="11"/>
        <v>0</v>
      </c>
    </row>
    <row r="41" spans="1:14" ht="15.75" thickBot="1">
      <c r="A41" s="15" t="s">
        <v>27</v>
      </c>
      <c r="B41" s="36">
        <v>0</v>
      </c>
      <c r="C41" s="26">
        <v>776000</v>
      </c>
      <c r="D41" s="78">
        <v>900000</v>
      </c>
      <c r="E41" s="68">
        <f t="shared" si="10"/>
        <v>1676000</v>
      </c>
      <c r="F41" s="75">
        <v>0</v>
      </c>
      <c r="G41" s="75">
        <v>0</v>
      </c>
      <c r="H41" s="75">
        <v>12399.98</v>
      </c>
      <c r="I41" s="75"/>
      <c r="J41" s="75">
        <v>10204</v>
      </c>
      <c r="K41" s="75">
        <v>151759.16</v>
      </c>
      <c r="L41" s="17">
        <f>SUM(F41:K41)</f>
        <v>174363.14</v>
      </c>
    </row>
    <row r="42" spans="1:14" s="7" customFormat="1" ht="15.75" thickBot="1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2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74">
        <f t="shared" ref="L42:L76" si="13">SUM(F42:G42)</f>
        <v>0</v>
      </c>
    </row>
    <row r="43" spans="1:14">
      <c r="A43" s="15" t="s">
        <v>29</v>
      </c>
      <c r="B43" s="36">
        <v>0</v>
      </c>
      <c r="C43" s="17"/>
      <c r="D43" s="17"/>
      <c r="E43" s="76">
        <f t="shared" si="12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17">
        <f>SUM(F43:H43)</f>
        <v>0</v>
      </c>
    </row>
    <row r="44" spans="1:14">
      <c r="A44" s="15" t="s">
        <v>30</v>
      </c>
      <c r="B44" s="36"/>
      <c r="C44" s="36"/>
      <c r="D44" s="36"/>
      <c r="E44" s="77">
        <f t="shared" si="12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17">
        <f t="shared" ref="L44:L49" si="14">SUM(F44:H44)</f>
        <v>0</v>
      </c>
    </row>
    <row r="45" spans="1:14">
      <c r="A45" s="15" t="s">
        <v>31</v>
      </c>
      <c r="B45" s="36"/>
      <c r="C45" s="36"/>
      <c r="D45" s="36"/>
      <c r="E45" s="77">
        <f t="shared" si="12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17">
        <f t="shared" si="14"/>
        <v>0</v>
      </c>
    </row>
    <row r="46" spans="1:14">
      <c r="A46" s="15" t="s">
        <v>32</v>
      </c>
      <c r="B46" s="36"/>
      <c r="C46" s="36"/>
      <c r="D46" s="36"/>
      <c r="E46" s="77">
        <f t="shared" si="12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17">
        <f t="shared" si="14"/>
        <v>0</v>
      </c>
    </row>
    <row r="47" spans="1:14">
      <c r="A47" s="15" t="s">
        <v>33</v>
      </c>
      <c r="B47" s="36"/>
      <c r="C47" s="36"/>
      <c r="D47" s="36"/>
      <c r="E47" s="77">
        <f t="shared" si="12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17">
        <f t="shared" si="14"/>
        <v>0</v>
      </c>
    </row>
    <row r="48" spans="1:14">
      <c r="A48" s="15" t="s">
        <v>34</v>
      </c>
      <c r="B48" s="36"/>
      <c r="C48" s="36"/>
      <c r="D48" s="36"/>
      <c r="E48" s="77">
        <f t="shared" si="12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17">
        <f t="shared" si="14"/>
        <v>0</v>
      </c>
    </row>
    <row r="49" spans="1:15" ht="15.75" thickBot="1">
      <c r="A49" s="15" t="s">
        <v>35</v>
      </c>
      <c r="B49" s="36"/>
      <c r="C49" s="75"/>
      <c r="D49" s="75"/>
      <c r="E49" s="64">
        <f t="shared" si="12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17">
        <f t="shared" si="14"/>
        <v>0</v>
      </c>
    </row>
    <row r="50" spans="1:15" ht="15.75" thickBot="1">
      <c r="A50" s="16" t="s">
        <v>36</v>
      </c>
      <c r="B50" s="21"/>
      <c r="C50" s="72">
        <f t="shared" ref="C50:D50" si="15">SUM(C51:C57)</f>
        <v>0</v>
      </c>
      <c r="D50" s="72">
        <f t="shared" si="15"/>
        <v>0</v>
      </c>
      <c r="E50" s="65">
        <f t="shared" si="12"/>
        <v>0</v>
      </c>
      <c r="F50" s="73">
        <f t="shared" ref="F50:G50" si="16">SUM(F51:F57)</f>
        <v>0</v>
      </c>
      <c r="G50" s="72">
        <f t="shared" si="16"/>
        <v>0</v>
      </c>
      <c r="H50" s="34">
        <v>0</v>
      </c>
      <c r="I50" s="34"/>
      <c r="J50" s="34"/>
      <c r="K50" s="34"/>
      <c r="L50" s="74">
        <f t="shared" si="13"/>
        <v>0</v>
      </c>
    </row>
    <row r="51" spans="1:15">
      <c r="A51" s="15" t="s">
        <v>37</v>
      </c>
      <c r="B51" s="36"/>
      <c r="C51" s="35"/>
      <c r="D51" s="35"/>
      <c r="E51" s="76">
        <f t="shared" si="12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17">
        <f>SUM(F51:H51)</f>
        <v>0</v>
      </c>
    </row>
    <row r="52" spans="1:15">
      <c r="A52" s="15" t="s">
        <v>38</v>
      </c>
      <c r="B52" s="36"/>
      <c r="C52" s="36"/>
      <c r="D52" s="36"/>
      <c r="E52" s="77">
        <f t="shared" si="12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17">
        <f t="shared" ref="L52:L57" si="17">SUM(F52:H52)</f>
        <v>0</v>
      </c>
    </row>
    <row r="53" spans="1:15">
      <c r="A53" s="15" t="s">
        <v>39</v>
      </c>
      <c r="B53" s="36"/>
      <c r="C53" s="36"/>
      <c r="D53" s="36"/>
      <c r="E53" s="77">
        <f t="shared" si="12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17">
        <f t="shared" si="17"/>
        <v>0</v>
      </c>
    </row>
    <row r="54" spans="1:15">
      <c r="A54" s="29" t="s">
        <v>40</v>
      </c>
      <c r="B54" s="54"/>
      <c r="C54" s="36"/>
      <c r="D54" s="54"/>
      <c r="E54" s="77">
        <f t="shared" si="12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17">
        <f t="shared" si="17"/>
        <v>0</v>
      </c>
    </row>
    <row r="55" spans="1:15">
      <c r="A55" s="29" t="s">
        <v>41</v>
      </c>
      <c r="B55" s="36"/>
      <c r="C55" s="36"/>
      <c r="D55" s="36"/>
      <c r="E55" s="77">
        <f t="shared" si="12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17">
        <f t="shared" si="17"/>
        <v>0</v>
      </c>
    </row>
    <row r="56" spans="1:15">
      <c r="A56" s="15" t="s">
        <v>42</v>
      </c>
      <c r="B56" s="35"/>
      <c r="C56" s="36"/>
      <c r="D56" s="35"/>
      <c r="E56" s="77">
        <f t="shared" si="12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17">
        <f t="shared" si="17"/>
        <v>0</v>
      </c>
    </row>
    <row r="57" spans="1:15" ht="15.75" thickBot="1">
      <c r="A57" s="37" t="s">
        <v>43</v>
      </c>
      <c r="B57" s="24"/>
      <c r="C57" s="75"/>
      <c r="D57" s="96"/>
      <c r="E57" s="64">
        <f t="shared" si="12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17">
        <f t="shared" si="17"/>
        <v>0</v>
      </c>
    </row>
    <row r="58" spans="1:15" ht="15.75" thickBot="1">
      <c r="A58" s="38" t="s">
        <v>44</v>
      </c>
      <c r="B58" s="62">
        <f>SUM(B59:B67)</f>
        <v>510800</v>
      </c>
      <c r="C58" s="34">
        <f t="shared" ref="C58:D58" si="18">SUM(C59:C67)</f>
        <v>6970163.2400000002</v>
      </c>
      <c r="D58" s="58">
        <f t="shared" si="18"/>
        <v>400000</v>
      </c>
      <c r="E58" s="65">
        <f>SUM(B58:D58)</f>
        <v>7880963.2400000002</v>
      </c>
      <c r="F58" s="73">
        <f t="shared" ref="F58:G58" si="19">SUM(F59:F67)</f>
        <v>0</v>
      </c>
      <c r="G58" s="72">
        <f t="shared" si="19"/>
        <v>0</v>
      </c>
      <c r="H58" s="34">
        <v>0</v>
      </c>
      <c r="I58" s="34"/>
      <c r="J58" s="34">
        <f>SUM(J59:J67)</f>
        <v>4589200</v>
      </c>
      <c r="K58" s="34">
        <f>SUM(K59:K67)</f>
        <v>0</v>
      </c>
      <c r="L58" s="74">
        <f>SUM(F58:K58)</f>
        <v>4589200</v>
      </c>
      <c r="O58" s="8"/>
    </row>
    <row r="59" spans="1:15">
      <c r="A59" s="37" t="s">
        <v>45</v>
      </c>
      <c r="B59" s="24">
        <v>510800</v>
      </c>
      <c r="C59" s="17">
        <v>1271163.24</v>
      </c>
      <c r="D59" s="11">
        <v>400000</v>
      </c>
      <c r="E59" s="68">
        <f>SUM(B59:D59)</f>
        <v>2181963.2400000002</v>
      </c>
      <c r="F59" s="75">
        <v>0</v>
      </c>
      <c r="G59" s="75">
        <v>0</v>
      </c>
      <c r="H59" s="75">
        <v>0</v>
      </c>
      <c r="I59" s="35"/>
      <c r="J59" s="35"/>
      <c r="K59" s="35"/>
      <c r="L59" s="17">
        <f>SUM(F59:H59)</f>
        <v>0</v>
      </c>
    </row>
    <row r="60" spans="1:15">
      <c r="A60" s="37" t="s">
        <v>46</v>
      </c>
      <c r="B60" s="24">
        <v>0</v>
      </c>
      <c r="C60" s="23">
        <v>224000</v>
      </c>
      <c r="D60" s="39"/>
      <c r="E60" s="68">
        <f t="shared" ref="E60:E67" si="20">SUM(B60:D60)</f>
        <v>224000</v>
      </c>
      <c r="F60" s="36">
        <v>0</v>
      </c>
      <c r="G60" s="36">
        <v>0</v>
      </c>
      <c r="H60" s="36">
        <v>0</v>
      </c>
      <c r="I60" s="36"/>
      <c r="J60" s="36"/>
      <c r="K60" s="35"/>
      <c r="L60" s="17">
        <f t="shared" ref="L60:L67" si="21">SUM(F60:H60)</f>
        <v>0</v>
      </c>
    </row>
    <row r="61" spans="1:15">
      <c r="A61" s="37" t="s">
        <v>47</v>
      </c>
      <c r="B61" s="24">
        <v>0</v>
      </c>
      <c r="C61" s="36"/>
      <c r="D61" s="24"/>
      <c r="E61" s="68">
        <f t="shared" si="20"/>
        <v>0</v>
      </c>
      <c r="F61" s="36">
        <v>0</v>
      </c>
      <c r="G61" s="36">
        <v>0</v>
      </c>
      <c r="H61" s="36">
        <v>0</v>
      </c>
      <c r="I61" s="35"/>
      <c r="J61" s="35"/>
      <c r="K61" s="35"/>
      <c r="L61" s="17">
        <f t="shared" si="21"/>
        <v>0</v>
      </c>
    </row>
    <row r="62" spans="1:15">
      <c r="A62" s="37" t="s">
        <v>48</v>
      </c>
      <c r="B62" s="24"/>
      <c r="C62" s="36">
        <v>5000000</v>
      </c>
      <c r="D62" s="24"/>
      <c r="E62" s="68">
        <f t="shared" si="20"/>
        <v>5000000</v>
      </c>
      <c r="F62" s="36">
        <v>0</v>
      </c>
      <c r="G62" s="36">
        <v>0</v>
      </c>
      <c r="H62" s="36">
        <v>0</v>
      </c>
      <c r="I62" s="35"/>
      <c r="J62" s="35">
        <v>4589200</v>
      </c>
      <c r="K62" s="35"/>
      <c r="L62" s="17">
        <f>SUM(F62:K62)</f>
        <v>4589200</v>
      </c>
    </row>
    <row r="63" spans="1:15">
      <c r="A63" s="37" t="s">
        <v>49</v>
      </c>
      <c r="B63" s="24">
        <v>0</v>
      </c>
      <c r="C63" s="36">
        <v>75000</v>
      </c>
      <c r="D63" s="24"/>
      <c r="E63" s="68">
        <f t="shared" si="20"/>
        <v>75000</v>
      </c>
      <c r="F63" s="36">
        <v>0</v>
      </c>
      <c r="G63" s="36">
        <v>0</v>
      </c>
      <c r="H63" s="36">
        <v>0</v>
      </c>
      <c r="I63" s="35"/>
      <c r="J63" s="35"/>
      <c r="K63" s="35"/>
      <c r="L63" s="17">
        <f t="shared" si="21"/>
        <v>0</v>
      </c>
    </row>
    <row r="64" spans="1:15" ht="15" customHeight="1">
      <c r="A64" s="37" t="s">
        <v>50</v>
      </c>
      <c r="B64" s="24"/>
      <c r="C64" s="36">
        <v>400000</v>
      </c>
      <c r="D64" s="24"/>
      <c r="E64" s="68">
        <f t="shared" si="20"/>
        <v>400000</v>
      </c>
      <c r="F64" s="36">
        <v>0</v>
      </c>
      <c r="G64" s="36">
        <v>0</v>
      </c>
      <c r="H64" s="36">
        <v>0</v>
      </c>
      <c r="I64" s="35"/>
      <c r="J64" s="35"/>
      <c r="K64" s="35"/>
      <c r="L64" s="17">
        <f t="shared" si="21"/>
        <v>0</v>
      </c>
    </row>
    <row r="65" spans="1:15" ht="14.25" customHeight="1">
      <c r="A65" s="37" t="s">
        <v>51</v>
      </c>
      <c r="B65" s="24"/>
      <c r="C65" s="36"/>
      <c r="D65" s="24"/>
      <c r="E65" s="68">
        <f t="shared" si="20"/>
        <v>0</v>
      </c>
      <c r="F65" s="36">
        <v>0</v>
      </c>
      <c r="G65" s="36">
        <v>0</v>
      </c>
      <c r="H65" s="36">
        <v>0</v>
      </c>
      <c r="I65" s="35"/>
      <c r="J65" s="35"/>
      <c r="K65" s="35"/>
      <c r="L65" s="17">
        <f t="shared" si="21"/>
        <v>0</v>
      </c>
    </row>
    <row r="66" spans="1:15">
      <c r="A66" s="37" t="s">
        <v>52</v>
      </c>
      <c r="B66" s="24">
        <v>0</v>
      </c>
      <c r="C66" s="36"/>
      <c r="D66" s="24"/>
      <c r="E66" s="68">
        <f t="shared" si="20"/>
        <v>0</v>
      </c>
      <c r="F66" s="36">
        <v>0</v>
      </c>
      <c r="G66" s="36">
        <v>0</v>
      </c>
      <c r="H66" s="36">
        <v>0</v>
      </c>
      <c r="I66" s="35"/>
      <c r="J66" s="35"/>
      <c r="K66" s="35"/>
      <c r="L66" s="17">
        <f t="shared" si="21"/>
        <v>0</v>
      </c>
    </row>
    <row r="67" spans="1:15" ht="15" customHeight="1" thickBot="1">
      <c r="A67" s="37" t="s">
        <v>53</v>
      </c>
      <c r="B67" s="39"/>
      <c r="C67" s="75"/>
      <c r="D67" s="78"/>
      <c r="E67" s="68">
        <f t="shared" si="20"/>
        <v>0</v>
      </c>
      <c r="F67" s="78">
        <v>0</v>
      </c>
      <c r="G67" s="78">
        <v>0</v>
      </c>
      <c r="H67" s="78">
        <v>0</v>
      </c>
      <c r="I67" s="78"/>
      <c r="J67" s="78"/>
      <c r="K67" s="78"/>
      <c r="L67" s="17">
        <f t="shared" si="21"/>
        <v>0</v>
      </c>
    </row>
    <row r="68" spans="1:15" ht="15.75" thickBot="1">
      <c r="A68" s="38" t="s">
        <v>54</v>
      </c>
      <c r="B68" s="40">
        <f>+B69</f>
        <v>0</v>
      </c>
      <c r="C68" s="72">
        <f t="shared" ref="C68:D68" si="22">SUM(C69:C72)</f>
        <v>0</v>
      </c>
      <c r="D68" s="97">
        <f t="shared" si="22"/>
        <v>0</v>
      </c>
      <c r="E68" s="65">
        <f t="shared" si="12"/>
        <v>0</v>
      </c>
      <c r="F68" s="66">
        <f t="shared" ref="F68:G68" si="23">SUM(F69:F72)</f>
        <v>0</v>
      </c>
      <c r="G68" s="72">
        <f t="shared" si="23"/>
        <v>0</v>
      </c>
      <c r="H68" s="34">
        <v>0</v>
      </c>
      <c r="I68" s="34"/>
      <c r="J68" s="34"/>
      <c r="K68" s="34"/>
      <c r="L68" s="74">
        <f t="shared" si="13"/>
        <v>0</v>
      </c>
    </row>
    <row r="69" spans="1:15">
      <c r="A69" s="37" t="s">
        <v>55</v>
      </c>
      <c r="B69" s="24">
        <v>0</v>
      </c>
      <c r="C69" s="35"/>
      <c r="D69" s="98"/>
      <c r="E69" s="68">
        <f t="shared" si="12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17">
        <f>SUM(F69:H69)</f>
        <v>0</v>
      </c>
    </row>
    <row r="70" spans="1:15">
      <c r="A70" s="37" t="s">
        <v>56</v>
      </c>
      <c r="B70" s="24"/>
      <c r="C70" s="36"/>
      <c r="D70" s="24"/>
      <c r="E70" s="69">
        <f t="shared" si="12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17">
        <f t="shared" ref="L70:L72" si="24">SUM(F70:H70)</f>
        <v>0</v>
      </c>
    </row>
    <row r="71" spans="1:15">
      <c r="A71" s="2" t="s">
        <v>57</v>
      </c>
      <c r="B71" s="24"/>
      <c r="C71" s="35"/>
      <c r="D71" s="98"/>
      <c r="E71" s="69">
        <f t="shared" si="12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17">
        <f t="shared" si="24"/>
        <v>0</v>
      </c>
      <c r="N71" s="8"/>
    </row>
    <row r="72" spans="1:15" ht="30.75" thickBot="1">
      <c r="A72" s="41" t="s">
        <v>58</v>
      </c>
      <c r="B72" s="24"/>
      <c r="C72" s="54"/>
      <c r="D72" s="48"/>
      <c r="E72" s="70">
        <f t="shared" si="12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17">
        <f t="shared" si="24"/>
        <v>0</v>
      </c>
      <c r="O72" t="s">
        <v>89</v>
      </c>
    </row>
    <row r="73" spans="1:15" ht="15.75" thickBot="1">
      <c r="A73" s="38" t="s">
        <v>59</v>
      </c>
      <c r="B73" s="40"/>
      <c r="C73" s="72">
        <f t="shared" ref="C73:D73" si="25">SUM(C74:C75)</f>
        <v>0</v>
      </c>
      <c r="D73" s="97">
        <f t="shared" si="25"/>
        <v>0</v>
      </c>
      <c r="E73" s="65">
        <f t="shared" si="12"/>
        <v>0</v>
      </c>
      <c r="F73" s="66">
        <f t="shared" ref="F73:G73" si="26">SUM(F74:F75)</f>
        <v>0</v>
      </c>
      <c r="G73" s="72">
        <f t="shared" si="26"/>
        <v>0</v>
      </c>
      <c r="H73" s="73">
        <v>0</v>
      </c>
      <c r="I73" s="73"/>
      <c r="J73" s="34"/>
      <c r="K73" s="34"/>
      <c r="L73" s="74">
        <f t="shared" si="13"/>
        <v>0</v>
      </c>
    </row>
    <row r="74" spans="1:15">
      <c r="A74" s="37" t="s">
        <v>60</v>
      </c>
      <c r="B74" s="24"/>
      <c r="C74" s="35"/>
      <c r="D74" s="98"/>
      <c r="E74" s="76">
        <f t="shared" si="12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17">
        <f>SUM(F74:H74)</f>
        <v>0</v>
      </c>
    </row>
    <row r="75" spans="1:15" ht="15.75" thickBot="1">
      <c r="A75" s="37" t="s">
        <v>61</v>
      </c>
      <c r="B75" s="24"/>
      <c r="C75" s="75"/>
      <c r="D75" s="96"/>
      <c r="E75" s="64">
        <f t="shared" si="12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17">
        <f>SUM(F75:H75)</f>
        <v>0</v>
      </c>
    </row>
    <row r="76" spans="1:15" ht="15.75" thickBot="1">
      <c r="A76" s="38" t="s">
        <v>62</v>
      </c>
      <c r="B76" s="40"/>
      <c r="C76" s="72">
        <f t="shared" ref="C76:D76" si="27">SUM(C77:C79)</f>
        <v>0</v>
      </c>
      <c r="D76" s="97">
        <f t="shared" si="27"/>
        <v>0</v>
      </c>
      <c r="E76" s="65">
        <f t="shared" si="12"/>
        <v>0</v>
      </c>
      <c r="F76" s="66">
        <f t="shared" ref="F76:G76" si="28">SUM(F77:F79)</f>
        <v>0</v>
      </c>
      <c r="G76" s="72">
        <f t="shared" si="28"/>
        <v>0</v>
      </c>
      <c r="H76" s="34">
        <v>0</v>
      </c>
      <c r="I76" s="34"/>
      <c r="J76" s="34"/>
      <c r="K76" s="34"/>
      <c r="L76" s="74">
        <f t="shared" si="13"/>
        <v>0</v>
      </c>
    </row>
    <row r="77" spans="1:15">
      <c r="A77" s="37" t="s">
        <v>63</v>
      </c>
      <c r="B77" s="24"/>
      <c r="C77" s="35"/>
      <c r="D77" s="98"/>
      <c r="E77" s="76">
        <f t="shared" si="12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17">
        <f>SUM(F77:H77)</f>
        <v>0</v>
      </c>
    </row>
    <row r="78" spans="1:15">
      <c r="A78" s="37" t="s">
        <v>64</v>
      </c>
      <c r="B78" s="24"/>
      <c r="C78" s="36"/>
      <c r="D78" s="24"/>
      <c r="E78" s="77">
        <f t="shared" ref="E78:E89" si="29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17">
        <f t="shared" ref="L78:L79" si="30">SUM(F78:H78)</f>
        <v>0</v>
      </c>
      <c r="N78" s="8"/>
    </row>
    <row r="79" spans="1:15" ht="15.75" thickBot="1">
      <c r="A79" s="37" t="s">
        <v>65</v>
      </c>
      <c r="B79" s="24"/>
      <c r="C79" s="54"/>
      <c r="D79" s="48"/>
      <c r="E79" s="64">
        <f t="shared" si="29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17">
        <f t="shared" si="30"/>
        <v>0</v>
      </c>
    </row>
    <row r="80" spans="1:15" ht="15.75" thickBot="1">
      <c r="A80" s="42" t="s">
        <v>66</v>
      </c>
      <c r="B80" s="43">
        <f>+B15</f>
        <v>49000000</v>
      </c>
      <c r="C80" s="61">
        <f>+C15</f>
        <v>19056163.240000002</v>
      </c>
      <c r="D80" s="99">
        <f>+D15</f>
        <v>22925496</v>
      </c>
      <c r="E80" s="63">
        <f>SUM(B80:D80)</f>
        <v>90981659.24000001</v>
      </c>
      <c r="F80" s="60">
        <f t="shared" ref="F80:K80" si="31">+F16+F22+F32+F42+F58</f>
        <v>3426789.58</v>
      </c>
      <c r="G80" s="57">
        <f t="shared" si="31"/>
        <v>3403853.4299999997</v>
      </c>
      <c r="H80" s="57">
        <f t="shared" si="31"/>
        <v>3597397.1</v>
      </c>
      <c r="I80" s="94">
        <f t="shared" si="31"/>
        <v>3437302.1300000004</v>
      </c>
      <c r="J80" s="94">
        <f t="shared" si="31"/>
        <v>11218323.68</v>
      </c>
      <c r="K80" s="94">
        <f t="shared" si="31"/>
        <v>6400805.96</v>
      </c>
      <c r="L80" s="79">
        <f>SUM(F80:K80)</f>
        <v>31484471.880000003</v>
      </c>
    </row>
    <row r="81" spans="1:14" ht="15.75" thickBot="1">
      <c r="A81" s="44" t="s">
        <v>67</v>
      </c>
      <c r="B81" s="40"/>
      <c r="C81" s="45"/>
      <c r="D81" s="100"/>
      <c r="E81" s="65">
        <f t="shared" si="29"/>
        <v>0</v>
      </c>
      <c r="F81" s="80">
        <v>0</v>
      </c>
      <c r="G81" s="81">
        <v>0</v>
      </c>
      <c r="H81" s="90">
        <v>0</v>
      </c>
      <c r="I81" s="82"/>
      <c r="J81" s="82"/>
      <c r="K81" s="82"/>
      <c r="L81" s="93">
        <f>SUM(F81:H81)</f>
        <v>0</v>
      </c>
    </row>
    <row r="82" spans="1:14" ht="15.75" thickBot="1">
      <c r="A82" s="38" t="s">
        <v>68</v>
      </c>
      <c r="B82" s="24">
        <v>0</v>
      </c>
      <c r="C82" s="23"/>
      <c r="D82" s="17"/>
      <c r="E82" s="76">
        <f t="shared" si="29"/>
        <v>0</v>
      </c>
      <c r="F82" s="17">
        <v>0</v>
      </c>
      <c r="G82" s="17">
        <v>0</v>
      </c>
      <c r="H82" s="91">
        <v>0</v>
      </c>
      <c r="I82" s="17"/>
      <c r="J82" s="17"/>
      <c r="K82" s="17"/>
      <c r="L82" s="93">
        <f t="shared" ref="L82:L84" si="32">SUM(F82:H82)</f>
        <v>0</v>
      </c>
    </row>
    <row r="83" spans="1:14" ht="15.75" thickBot="1">
      <c r="A83" s="37" t="s">
        <v>69</v>
      </c>
      <c r="B83" s="24">
        <v>0</v>
      </c>
      <c r="C83" s="23"/>
      <c r="D83" s="83"/>
      <c r="E83" s="77">
        <f t="shared" si="29"/>
        <v>0</v>
      </c>
      <c r="F83" s="83">
        <v>0</v>
      </c>
      <c r="G83" s="83">
        <v>0</v>
      </c>
      <c r="H83" s="92">
        <v>0</v>
      </c>
      <c r="I83" s="23"/>
      <c r="J83" s="23"/>
      <c r="K83" s="23"/>
      <c r="L83" s="93">
        <f t="shared" si="32"/>
        <v>0</v>
      </c>
    </row>
    <row r="84" spans="1:14" ht="15.75" thickBot="1">
      <c r="A84" s="37" t="s">
        <v>70</v>
      </c>
      <c r="B84" s="51"/>
      <c r="C84" s="52"/>
      <c r="D84" s="101"/>
      <c r="E84" s="64">
        <f t="shared" si="29"/>
        <v>0</v>
      </c>
      <c r="F84" s="84">
        <v>0</v>
      </c>
      <c r="G84" s="84">
        <v>0</v>
      </c>
      <c r="H84" s="89">
        <v>0</v>
      </c>
      <c r="I84" s="26"/>
      <c r="J84" s="26"/>
      <c r="K84" s="26"/>
      <c r="L84" s="93">
        <f t="shared" si="32"/>
        <v>0</v>
      </c>
    </row>
    <row r="85" spans="1:14" ht="15.75" thickBot="1">
      <c r="A85" s="38" t="s">
        <v>71</v>
      </c>
      <c r="B85" s="58"/>
      <c r="C85" s="59"/>
      <c r="D85" s="102"/>
      <c r="E85" s="65">
        <f t="shared" si="29"/>
        <v>0</v>
      </c>
      <c r="F85" s="85">
        <v>0</v>
      </c>
      <c r="G85" s="74">
        <v>0</v>
      </c>
      <c r="H85" s="85">
        <v>0</v>
      </c>
      <c r="I85" s="74"/>
      <c r="J85" s="74"/>
      <c r="K85" s="74"/>
      <c r="L85" s="74">
        <f t="shared" ref="L85" si="33">SUM(F85:G85)</f>
        <v>0</v>
      </c>
    </row>
    <row r="86" spans="1:14">
      <c r="A86" s="37" t="s">
        <v>72</v>
      </c>
      <c r="B86" s="48">
        <v>0</v>
      </c>
      <c r="C86" s="26"/>
      <c r="D86" s="78"/>
      <c r="E86" s="76">
        <f t="shared" si="29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17">
        <f>SUM(F86:H86)</f>
        <v>0</v>
      </c>
    </row>
    <row r="87" spans="1:14">
      <c r="A87" s="37" t="s">
        <v>73</v>
      </c>
      <c r="B87" s="48">
        <v>0</v>
      </c>
      <c r="C87" s="26"/>
      <c r="D87" s="86"/>
      <c r="E87" s="77">
        <f t="shared" si="29"/>
        <v>0</v>
      </c>
      <c r="F87" s="86">
        <v>0</v>
      </c>
      <c r="G87" s="86">
        <v>0</v>
      </c>
      <c r="H87" s="86">
        <v>0</v>
      </c>
      <c r="I87" s="23"/>
      <c r="J87" s="17"/>
      <c r="K87" s="17"/>
      <c r="L87" s="17">
        <f t="shared" ref="L87:L89" si="34">SUM(F87:H87)</f>
        <v>0</v>
      </c>
    </row>
    <row r="88" spans="1:14">
      <c r="A88" s="38" t="s">
        <v>74</v>
      </c>
      <c r="B88" s="24">
        <v>0</v>
      </c>
      <c r="C88" s="23"/>
      <c r="D88" s="23"/>
      <c r="E88" s="77">
        <f t="shared" si="29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17">
        <f t="shared" si="34"/>
        <v>0</v>
      </c>
    </row>
    <row r="89" spans="1:14" ht="15.75" thickBot="1">
      <c r="A89" s="37" t="s">
        <v>75</v>
      </c>
      <c r="B89" s="49"/>
      <c r="C89" s="50"/>
      <c r="D89" s="50"/>
      <c r="E89" s="64">
        <f t="shared" si="29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17">
        <f t="shared" si="34"/>
        <v>0</v>
      </c>
    </row>
    <row r="90" spans="1:14" ht="15.75" thickBot="1">
      <c r="A90" s="42" t="s">
        <v>76</v>
      </c>
      <c r="B90" s="46"/>
      <c r="C90" s="47"/>
      <c r="D90" s="47"/>
      <c r="E90" s="47"/>
      <c r="F90" s="87">
        <v>0</v>
      </c>
      <c r="G90" s="87">
        <v>0</v>
      </c>
      <c r="H90" s="87">
        <v>0</v>
      </c>
      <c r="I90" s="87"/>
      <c r="J90" s="87"/>
      <c r="K90" s="87"/>
      <c r="L90" s="87">
        <v>0</v>
      </c>
    </row>
    <row r="91" spans="1:14" ht="21" customHeight="1" thickBot="1">
      <c r="A91" s="18" t="s">
        <v>77</v>
      </c>
      <c r="B91" s="27">
        <f>+B80+B90</f>
        <v>49000000</v>
      </c>
      <c r="C91" s="27">
        <f>+C80+C90</f>
        <v>19056163.240000002</v>
      </c>
      <c r="D91" s="27">
        <f>+D80+D90</f>
        <v>22925496</v>
      </c>
      <c r="E91" s="88">
        <f>SUM(B91:D91)</f>
        <v>90981659.24000001</v>
      </c>
      <c r="F91" s="27">
        <f t="shared" ref="F91:L91" si="35">+F80+F90</f>
        <v>3426789.58</v>
      </c>
      <c r="G91" s="27">
        <f t="shared" si="35"/>
        <v>3403853.4299999997</v>
      </c>
      <c r="H91" s="27">
        <f t="shared" si="35"/>
        <v>3597397.1</v>
      </c>
      <c r="I91" s="27">
        <f t="shared" si="35"/>
        <v>3437302.1300000004</v>
      </c>
      <c r="J91" s="27">
        <f t="shared" si="35"/>
        <v>11218323.68</v>
      </c>
      <c r="K91" s="27">
        <f t="shared" si="35"/>
        <v>6400805.96</v>
      </c>
      <c r="L91" s="27">
        <f t="shared" si="35"/>
        <v>31484471.880000003</v>
      </c>
      <c r="N91" s="8"/>
    </row>
    <row r="92" spans="1:14" ht="15.75" thickTop="1">
      <c r="A92" s="7" t="s">
        <v>81</v>
      </c>
      <c r="L92" s="8"/>
    </row>
    <row r="93" spans="1:14">
      <c r="A93" s="2" t="s">
        <v>82</v>
      </c>
    </row>
    <row r="94" spans="1:14">
      <c r="A94" s="2" t="s">
        <v>83</v>
      </c>
    </row>
    <row r="95" spans="1:14">
      <c r="A95" s="2" t="s">
        <v>84</v>
      </c>
    </row>
    <row r="96" spans="1:14">
      <c r="A96" s="2" t="s">
        <v>85</v>
      </c>
    </row>
    <row r="97" spans="1:12">
      <c r="A97" s="2" t="s">
        <v>86</v>
      </c>
    </row>
    <row r="98" spans="1:12">
      <c r="A98" s="2" t="s">
        <v>88</v>
      </c>
    </row>
    <row r="99" spans="1:12">
      <c r="A99" s="2"/>
    </row>
    <row r="100" spans="1:12">
      <c r="A100" s="53"/>
    </row>
    <row r="101" spans="1:12">
      <c r="A101" s="105" t="s">
        <v>93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</row>
    <row r="102" spans="1:12">
      <c r="A102" s="53"/>
    </row>
    <row r="103" spans="1:12">
      <c r="A103" s="56"/>
    </row>
    <row r="104" spans="1:12">
      <c r="A104" s="109" t="s">
        <v>94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</row>
    <row r="105" spans="1:12">
      <c r="A105" s="105" t="s">
        <v>95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</row>
    <row r="106" spans="1:12">
      <c r="A106" s="53"/>
    </row>
    <row r="107" spans="1:12">
      <c r="A107" s="105" t="s">
        <v>96</v>
      </c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</row>
    <row r="108" spans="1:12">
      <c r="A108" s="55"/>
      <c r="B108" s="55"/>
      <c r="C108" s="55"/>
      <c r="D108" s="55"/>
      <c r="E108" s="55"/>
    </row>
    <row r="109" spans="1:12">
      <c r="A109" s="55"/>
    </row>
    <row r="110" spans="1:12">
      <c r="A110" s="109" t="s">
        <v>97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</row>
    <row r="111" spans="1:12">
      <c r="A111" s="105" t="s">
        <v>98</v>
      </c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</row>
  </sheetData>
  <mergeCells count="12">
    <mergeCell ref="A111:L111"/>
    <mergeCell ref="A7:L7"/>
    <mergeCell ref="A8:L8"/>
    <mergeCell ref="A9:L9"/>
    <mergeCell ref="A10:L10"/>
    <mergeCell ref="A11:L11"/>
    <mergeCell ref="A101:L101"/>
    <mergeCell ref="A104:L104"/>
    <mergeCell ref="A105:L105"/>
    <mergeCell ref="A107:L107"/>
    <mergeCell ref="A110:L110"/>
    <mergeCell ref="F12:K12"/>
  </mergeCells>
  <printOptions horizontalCentered="1"/>
  <pageMargins left="0.7" right="0.7" top="0.75" bottom="0.75" header="0.3" footer="0.3"/>
  <pageSetup scale="55" fitToHeight="0" orientation="landscape" r:id="rId1"/>
  <headerFooter>
    <oddFooter>Página &amp;P</oddFooter>
  </headerFooter>
  <rowBreaks count="2" manualBreakCount="2">
    <brk id="48" max="7" man="1"/>
    <brk id="80" max="7" man="1"/>
  </rowBreaks>
  <ignoredErrors>
    <ignoredError sqref="F50 F58 F68 F73 H32" formulaRange="1"/>
    <ignoredError sqref="E50 E76 E73 E68 E42 L42 E22 E32 E58 E80 E91 E15 L34:L35 L39:L40 L80 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revision/>
  <cp:lastPrinted>2023-07-03T12:27:00Z</cp:lastPrinted>
  <dcterms:created xsi:type="dcterms:W3CDTF">2018-04-17T18:57:16Z</dcterms:created>
  <dcterms:modified xsi:type="dcterms:W3CDTF">2023-07-04T17:37:29Z</dcterms:modified>
</cp:coreProperties>
</file>